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eceuropaeu.sharepoint.com/teams/GRP-CLIMAC22/Shared Documents/MF/MS reports/2025 MS annual reports/Slovakia/"/>
    </mc:Choice>
  </mc:AlternateContent>
  <bookViews>
    <workbookView xWindow="-110" yWindow="-110" windowWidth="19420" windowHeight="11500" xr2:uid="{00000000-000D-0000-FFFF-FFFF00000000}"/>
  </bookViews>
  <sheets>
    <sheet name="Introduction " sheetId="3" r:id="rId1"/>
    <sheet name="Annual Report" sheetId="19" r:id="rId2"/>
    <sheet name="Overview Planned Investments" sheetId="18" r:id="rId3"/>
    <sheet name="Beneficiaries" sheetId="22" r:id="rId4"/>
    <sheet name="Dropdown Menu" sheetId="6"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 i="19" l="1"/>
  <c r="Z11" i="19"/>
  <c r="Y8" i="19" l="1"/>
  <c r="T9" i="19"/>
  <c r="Z12" i="19" l="1"/>
  <c r="Z9" i="19"/>
  <c r="Z8" i="19"/>
  <c r="Z7" i="19" l="1"/>
</calcChain>
</file>

<file path=xl/sharedStrings.xml><?xml version="1.0" encoding="utf-8"?>
<sst xmlns="http://schemas.openxmlformats.org/spreadsheetml/2006/main" count="463" uniqueCount="244">
  <si>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</si>
  <si>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</si>
  <si>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</si>
  <si>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</si>
  <si>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sz val="11"/>
        <color rgb="FF000000"/>
        <rFont val="Calibri"/>
        <scheme val="minor"/>
      </rPr>
      <t xml:space="preserve">3. The worksheet titled </t>
    </r>
    <r>
      <rPr>
        <b/>
        <i/>
        <sz val="11"/>
        <color rgb="FF000000"/>
        <rFont val="Calibri"/>
        <scheme val="minor"/>
      </rPr>
      <t>'Overview Planned Investments'</t>
    </r>
    <r>
      <rPr>
        <sz val="11"/>
        <color rgb="FF000000"/>
        <rFont val="Calibri"/>
        <scheme val="minor"/>
      </rPr>
      <t xml:space="preserve"> requires supplementary details according to </t>
    </r>
    <r>
      <rPr>
        <b/>
        <sz val="11"/>
        <color rgb="FF000000"/>
        <rFont val="Calibri"/>
        <scheme val="minor"/>
      </rPr>
      <t>Annex III of the Implementing Regulation (EU) 2020/1001</t>
    </r>
    <r>
      <rPr>
        <sz val="11"/>
        <color rgb="FF000000"/>
        <rFont val="Calibri"/>
        <scheme val="minor"/>
      </rPr>
      <t xml:space="preserve"> and </t>
    </r>
    <r>
      <rPr>
        <i/>
        <sz val="11"/>
        <color rgb="FF000000"/>
        <rFont val="Calibri"/>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</si>
  <si>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</si>
  <si>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</si>
  <si>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</si>
  <si>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</si>
  <si>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</si>
  <si>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</si>
  <si>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Slovakia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</si>
  <si>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</si>
  <si>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</si>
  <si>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</si>
  <si>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</si>
  <si>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</si>
  <si>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</si>
  <si>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</si>
  <si>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</si>
  <si>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</si>
  <si>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</si>
  <si>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</si>
  <si>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</si>
  <si>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</si>
  <si>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</si>
  <si>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</si>
  <si>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</si>
  <si>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</si>
  <si>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</si>
  <si>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</si>
  <si>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</si>
  <si>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</si>
  <si>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</si>
  <si>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</si>
  <si>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</si>
  <si>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</si>
  <si>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</si>
  <si>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</si>
  <si>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</si>
  <si>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For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</si>
  <si>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</si>
  <si>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</si>
  <si>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</si>
  <si>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</si>
  <si>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</si>
  <si>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</si>
  <si>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</si>
  <si>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</si>
  <si>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</si>
  <si>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MF 2021-2 SK 0-001</t>
  </si>
  <si>
    <t>Discontinued investment</t>
  </si>
  <si>
    <t>State Aid Scheme to support the production of electricity from renewable energy sources from the Modernization Fund</t>
  </si>
  <si>
    <t>Priority</t>
  </si>
  <si>
    <t>Large-scale scheme</t>
  </si>
  <si>
    <t xml:space="preserve">https://www.minzp.sk/files/oblasti/politika-zmeny-klimy/ets/schema-st-pomoci-mof_mhsr-eng_f.pdf </t>
  </si>
  <si>
    <t>-</t>
  </si>
  <si>
    <t>Yes, 2021, 2022.</t>
  </si>
  <si>
    <t>MF 2021-2 SK 0-002</t>
  </si>
  <si>
    <t>1. MF 2022-1 SK 0-003
2. MF 2023-2 SK 0-001</t>
  </si>
  <si>
    <t>State Aid Scheme to support the investments to modernise energy systems, including energy storage and energy efficiency improvement from the Modernisation Fund: high-efficiency cogenerations</t>
  </si>
  <si>
    <t>Construction ongoing</t>
  </si>
  <si>
    <t>https://obchodnyvestnik.justice.gov.sk/Handlers/StiahnutPrilohu.ashx?IdPriloha=445982&amp;csrt=9045177587791257847</t>
  </si>
  <si>
    <t>see the sheet "Beneficiairies"</t>
  </si>
  <si>
    <t>Yes, 2021, 2022, 2023.</t>
  </si>
  <si>
    <t>The second call under this investment proposal was launched on July 7, 2024 it and was closed on October 16, 2024.
More than 40 applications were received with the requested amount approx. 350 mil. eur.
The applications assessed as recommended after the external expert check are waiting for the approval at the national level.</t>
  </si>
  <si>
    <t>MF 2021-2 SK 0-003</t>
  </si>
  <si>
    <t>1. MF 2022-1 SK 0-002
2. MF 2023-2 SK 0-002</t>
  </si>
  <si>
    <t xml:space="preserve">State aid scheme to support the investments to modernise energy systems, including energy storage and energy efficiency improvement from the Modernisation Fund – DHC </t>
  </si>
  <si>
    <t>Komárno, Humenné, Nitra, Topoľčany</t>
  </si>
  <si>
    <t>MF 2022-2 SK 0-002</t>
  </si>
  <si>
    <t>Scheme
State aid scheme for the decarbonisation of industry from the Modernization fund</t>
  </si>
  <si>
    <t xml:space="preserve">https://obchodnyvestnik.justice.gov.sk/Handlers/StiahnutPrilohu.ashx?IdPriloha=413728&amp;csrt=16445548320164838832 </t>
  </si>
  <si>
    <t xml:space="preserve">https://www.minzp.sk/files/zoznam-schvalenych-prijimatelov-mof.pdf </t>
  </si>
  <si>
    <t>Yes: 2021, 2022, 2023.</t>
  </si>
  <si>
    <t>The Ministry of Environment of the Slovak Republic is internally assessing the preparation and setting of conditions for the second call.</t>
  </si>
  <si>
    <t>MF 2024-1 SK 0-001</t>
  </si>
  <si>
    <t>MF 2024-2 SK 0-001</t>
  </si>
  <si>
    <t>Scheme of state aid from the Modernization Fund resources to support investments for the production of energy from renewable energy sources, the production of renewable hydrogen and highly efficient cogeneration</t>
  </si>
  <si>
    <t>Tender ongoing</t>
  </si>
  <si>
    <t xml:space="preserve">https://obchodnyvestnik.justice.gov.sk/Handlers/StiahnutPrilohu.ashx?IdPriloha=448848&amp;csrt=9045177587791257847 </t>
  </si>
  <si>
    <t>n/a</t>
  </si>
  <si>
    <t>Yes: 2023.</t>
  </si>
  <si>
    <t>The first call was launched on January, 15 2025 and was closed on April, 15 2025.
The next step is the formal check of the aplications received.</t>
  </si>
  <si>
    <t xml:space="preserve">MF 2024-2 SK 0-002
</t>
  </si>
  <si>
    <t>Investment support of increasing the
energy efficiency of existing public
buildings</t>
  </si>
  <si>
    <t>https://envirofond.sk/wp-content/uploads/2025/04/Vyzva-MOF-4.2025-konsolidovane-znenie-v-zmysle-usmernenia.pdf</t>
  </si>
  <si>
    <t>The first call was launched on February, 28 2025 and will be open till April, 30 2025.</t>
  </si>
  <si>
    <t xml:space="preserve">MF 2024-2 SK 0-003
</t>
  </si>
  <si>
    <t xml:space="preserve">Increasing energy efficiency and reducing greenhouse gas emissions in households of low-income groups
</t>
  </si>
  <si>
    <t>Not started</t>
  </si>
  <si>
    <t>7 128 104,4</t>
  </si>
  <si>
    <t>The first call is expected to be launched in Q3/2025.</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</si>
  <si>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</si>
  <si>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</si>
  <si>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</si>
  <si>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</si>
  <si>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</si>
  <si>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</si>
  <si>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</si>
  <si>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</si>
  <si>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</si>
  <si>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</si>
  <si>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</si>
  <si>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</si>
  <si>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</si>
  <si>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</si>
  <si>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</si>
  <si>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</si>
  <si>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Modernisation of regional distribution system – Phase I
priority investment</t>
  </si>
  <si>
    <t>Ministry of Economy of the Slovak Republic</t>
  </si>
  <si>
    <t>The whole territory of the Slovak Republic</t>
  </si>
  <si>
    <t xml:space="preserve">Modernisation of energy networks, grids for electricity transmission, the increase of interconnections between MS, infrastructure for zero-emission mobility.
</t>
  </si>
  <si>
    <t>prepared for submission in S2/2025 to EIB</t>
  </si>
  <si>
    <t>Modernisation of energy networks, grids for electricity transmission, the increase of interconnections between MS, infrastructure for zero-emission mobility.
Chapters: 2., 3.4., 4.5.</t>
  </si>
  <si>
    <t>no</t>
  </si>
  <si>
    <t xml:space="preserve">Public consultation was held online via MS Teams on 6th of February 2025. More information from the event are available at: https://www.mhsr.sk/energetika/modernizacny-fond/workshop-k-priprave-investicnych-zamerov?csrt=68950614713501582 . </t>
  </si>
  <si>
    <t>online via MS Teams</t>
  </si>
  <si>
    <t>public representatives, Ministry of Environment of the Slovak Republic, Ministry of Economy of the Slovak Republic, transmission and distribution system operators</t>
  </si>
  <si>
    <t>approx. 7 question</t>
  </si>
  <si>
    <t>Questions regarding the implementation of the investment proposal, including technical details of individual steps and objectives, were answered and explained during the discussion.</t>
  </si>
  <si>
    <t>Modernisation of transmission system.
priority investment</t>
  </si>
  <si>
    <t>Investment proposal to support the construction of new renewable energy sources for electricity generation and the modernization of electricity generation in existing renewable energy sources</t>
  </si>
  <si>
    <t>Ministry of Economy of the Slovak Republic/Ministry of the Environment of the Slovak Republic</t>
  </si>
  <si>
    <t>Generation and use of electricity from renewable sources, energy storage</t>
  </si>
  <si>
    <t>not started</t>
  </si>
  <si>
    <t>NECP: chapter 2.1.2. Renewable energy</t>
  </si>
  <si>
    <t>XX</t>
  </si>
  <si>
    <t xml:space="preserve">Beneficiaries
</t>
  </si>
  <si>
    <t>Organization identification number</t>
  </si>
  <si>
    <t>Name of the project</t>
  </si>
  <si>
    <t>Year</t>
  </si>
  <si>
    <t>Area</t>
  </si>
  <si>
    <t>Required resources [€]</t>
  </si>
  <si>
    <t xml:space="preserve">
Approved resources [€]</t>
  </si>
  <si>
    <t>Status of application</t>
  </si>
  <si>
    <t>City</t>
  </si>
  <si>
    <t>SK region</t>
  </si>
  <si>
    <t>BES s.r.o.</t>
  </si>
  <si>
    <t>Modernizácia energetických systémov</t>
  </si>
  <si>
    <t>Energetika</t>
  </si>
  <si>
    <t>Approved</t>
  </si>
  <si>
    <t>Bratislava IV</t>
  </si>
  <si>
    <t>Bratislavský</t>
  </si>
  <si>
    <t>BYTTERM, a.s.</t>
  </si>
  <si>
    <t>Horúcovodná prípojka pre VS ZŠ V. Javorku 32 Hliny V, Žilina, Vodovodná prípojka - ZŠ V. Javorku, Žilina, Výmenníková stanica v objekte ZŠ V. Javorku 32, Hliny V, Žilina,  Výmena vonkajších sekundárnych rozvodov ÚK a TV v tepelnom okruhu VS VŠDS Hliny, Žilina</t>
  </si>
  <si>
    <t>Žilina</t>
  </si>
  <si>
    <t>Žilinský</t>
  </si>
  <si>
    <t>COM-therm, spol. s r.o.</t>
  </si>
  <si>
    <t>Centralizácia vykurovania a zvyšovanie energetickej efektívnosti CZT7/3 - Komárno</t>
  </si>
  <si>
    <t>Bratislava II</t>
  </si>
  <si>
    <t>ENGIE Services a.s.</t>
  </si>
  <si>
    <t>Rekonštrukcia sekundárnych rozvodov ÚK, TÚV  a cirkulácie OST 3 Brezová pod Bradlom</t>
  </si>
  <si>
    <t>Bratislava</t>
  </si>
  <si>
    <t>Humenská energetická spoločnosť, s.r.o.</t>
  </si>
  <si>
    <t>Modernizácia a rekonštrukcia rozvodov tepla v Humennom II. etapa</t>
  </si>
  <si>
    <t>Humenné</t>
  </si>
  <si>
    <t>Prešovský</t>
  </si>
  <si>
    <t>KMET Handlová, a.s.</t>
  </si>
  <si>
    <t>Výstavba, rekonštrukcia a modernizácia výroby tepla a rozvodov tepla v meste Handlová</t>
  </si>
  <si>
    <t>Prievidza</t>
  </si>
  <si>
    <t>Trenčiansky</t>
  </si>
  <si>
    <t>MH Teplárenský holding, a.s.</t>
  </si>
  <si>
    <t>Rekonštrukcia a modernizácia rozvodov centrálneho zásobovania teplom v meste Martin II. etapa</t>
  </si>
  <si>
    <t>Bratislava III</t>
  </si>
  <si>
    <t>Nový zdroj tepla a elektrickej energie - plynové motory a transformátor T10</t>
  </si>
  <si>
    <t>Modernizácia nadzemných častí primárnych napájačov SCZT</t>
  </si>
  <si>
    <t>2. časť - Modernizácia nadzemných častí primárnych napájačov SCZT</t>
  </si>
  <si>
    <t>Rekonštrukcia HVTS Ľadoveň III. Etapa, Rekonštrukcia HVTS Ľadoveň IV. Etapa, Rekonštrukcia HVTS Ľadoveň V. etapa, Rekonštrukcia HVTS Ľadoveň prepojenie Juh a Ľadoveň, Rekonštrukcia horúcovodu Martin Podháj III. etapa</t>
  </si>
  <si>
    <t>Zdroj KVET v Teplárni A a Zvýšenie parametrov parných kotlov PK1, PK2</t>
  </si>
  <si>
    <t>Rekonštrukcia horúcovodného potrubia vetiev Zvolen-Sekier a Zvolen-Zlatý Potok  /časť SO 400  HV rozvod  Zvolen -Zlatý Potok/ a Akumulácia tepla</t>
  </si>
  <si>
    <t>Rekonštrukcia horúcovodného potrubia vetiev Zvolen-Sekier a Zvolen-Zlatý Potok - časť SO 500 HV rozvod Zvolen  - Podborová</t>
  </si>
  <si>
    <t>Výmena tepelnej izolácie a oplechovania HV potrubí BA východ napájač JUH, Akumulácia tepelnej energie</t>
  </si>
  <si>
    <t>Výstavba technológie na vysokoúčinnú kombinovanú výrobu elektriny a tepla ako náhrady za súčasné zdroje v SCZT Západ</t>
  </si>
  <si>
    <t>Nová TG1 v závode Martin</t>
  </si>
  <si>
    <t>Výstavba technológie na vysokoúčinnú kombinovanú výrobu elektriny a tepla ako náhrady za súčasné zdroje v SCZT Západ - Akumulácia</t>
  </si>
  <si>
    <t>Nitrianska teplárenská spoločnosť, a.s.</t>
  </si>
  <si>
    <t>Rekonštrukcia a modernizácia rozvodov tepla, domové OST v sústave CZT Nitra - Klokočina a Diely</t>
  </si>
  <si>
    <t>Nitra</t>
  </si>
  <si>
    <t>Nitriansky</t>
  </si>
  <si>
    <t>Vybudovanie rozvodov tepla, chladu a OST pre obytné domy v sústave CZT Nitra - Chrenová</t>
  </si>
  <si>
    <t>SPRAVBYTKOMFORT, a.s. Prešov</t>
  </si>
  <si>
    <t>Rekonštrukcia sekundárnych rozvodov OST T-1, OST T-2, OST T-3, OST T-4, OST T-6, OST T-7 vrátane vybudovania 124 ks KDOST</t>
  </si>
  <si>
    <t>Prešov</t>
  </si>
  <si>
    <t>STEFE Trnava, s. r. o.</t>
  </si>
  <si>
    <t>Rekonštrukcia vonkajších sekundárnych rozvodov a modernizácia OST na okruhu Družba 1, Trnava</t>
  </si>
  <si>
    <t>Trnava</t>
  </si>
  <si>
    <t>Trnavský</t>
  </si>
  <si>
    <t>Rekonštrukcia vonkajších sekundárnych rozvodov a modernizácia OST na okruhu Družba 2, Trnava</t>
  </si>
  <si>
    <t>Teplico, s.r.o.</t>
  </si>
  <si>
    <t>Modernizácia rozvodov tepla CZT Turčianske Teplice II.etapa - Kuzmányho</t>
  </si>
  <si>
    <t>Turčianske Teplice</t>
  </si>
  <si>
    <t>Teplo GGE s. r. o.</t>
  </si>
  <si>
    <t>Rekonštrukcia a modernizácia rozvodov CZT okruh OST EG 1, 2 Rozkvet, Považská Bystrica</t>
  </si>
  <si>
    <t>Považská Bystrica</t>
  </si>
  <si>
    <t>Teplárne ZM s.r.o.</t>
  </si>
  <si>
    <t>Zlaté Moravce</t>
  </si>
  <si>
    <t>TERMMING, a.s.</t>
  </si>
  <si>
    <t>Rekonštrukcia primárneho rozvodu UK medzi šachtou na Brnianskej ul. a OST2 v Malackách</t>
  </si>
  <si>
    <t>TOMA, s.r.o.</t>
  </si>
  <si>
    <t>Rozšírenie teplovodnej siete TOMA, s.r.o. v meste Topoľčany (tepelné prípojky a OST)</t>
  </si>
  <si>
    <t>Topoľčany</t>
  </si>
  <si>
    <t>Veolia Energia Levice, a.s.</t>
  </si>
  <si>
    <t>Rekonštrukcia rozvodov okruhu OS86 Levice</t>
  </si>
  <si>
    <t>Bratislava V</t>
  </si>
  <si>
    <t>Rekonštrukcia okruhu OS 46, Rekonštrukcia HVN CZT – Rybníky 5, Levice</t>
  </si>
  <si>
    <t>Veolia Energia Vráble, a.s.</t>
  </si>
  <si>
    <t>Rekonštrukcia rozvodov ÚK a TÚV sídliska Lúky – Malá strana, Vráble; Realizácia Smart metering sídliska Lúky – Malá strana, Vráble</t>
  </si>
  <si>
    <t>Veolia Utilities Žiar nad Hronom, a.s.</t>
  </si>
  <si>
    <t>Rekonštrukcia výmenníkovej stanice a rozvodov tepla</t>
  </si>
  <si>
    <t>Žiar nad Hronom</t>
  </si>
  <si>
    <t>Banskobystrický</t>
  </si>
  <si>
    <t>Modernizácia zdroja VÚ KVET vo Veolia Utilities Žiar nad Hronom, a.s.; Výroba a distribúcia ľadovej vody vo Veolia Utilities Žiar nad Hronom, a.s.</t>
  </si>
  <si>
    <t>bMS</t>
  </si>
  <si>
    <t>Column1</t>
  </si>
  <si>
    <t>Column2</t>
  </si>
  <si>
    <t>Bulgaria</t>
  </si>
  <si>
    <t>Czechia</t>
  </si>
  <si>
    <t>Estonia</t>
  </si>
  <si>
    <t>Greece</t>
  </si>
  <si>
    <t>Croatia</t>
  </si>
  <si>
    <t>Latvia</t>
  </si>
  <si>
    <t>Lithuania</t>
  </si>
  <si>
    <t>Hungary</t>
  </si>
  <si>
    <t>Poland</t>
  </si>
  <si>
    <t>Portugal</t>
  </si>
  <si>
    <t>Romania</t>
  </si>
  <si>
    <t>Slovenia</t>
  </si>
  <si>
    <t>140 761 435,94</t>
  </si>
  <si>
    <t>Bratislava, Zvolen, Martin, Handlová, Turčianske Teplice</t>
  </si>
  <si>
    <t>Bratislava, Rohožník, Lednické Rovne</t>
  </si>
  <si>
    <t>assessment of applications ongoing</t>
  </si>
  <si>
    <t>The second call was launched on July 7, 2024 it and was closed on October 16, 2024.
More than 40 applications were received with the requested amount approx. 350 mil. eur.
After  external expert check are waiting for the approval at the national level.</t>
  </si>
  <si>
    <t>The launch of the call is expected to take place probably in Q4 2025, after the disbursement of funds from the Recovery and Resilience Plan/REPower EU for this measure, as its financing from the MF resources will continue.</t>
  </si>
  <si>
    <t>Public consultations with potential applicants will take place July, 8 2025, which will also determine the planning of further steps and the launch of the second call.</t>
  </si>
  <si>
    <t xml:space="preserve">Last year, the Ministry of the Environment and the Environmental Fund identified the need to follow up on the support for "Increasing the energy efficiency of existing public buildings, including insulation", which has been supported for several years from auctioning revenues in accordance with EU (directive 2003/87/ES) and national legislation.
In summer 2023, a meeting of a working group consisting of representatives (relevant ministries, the Slovak Innovation and Energy Agency, the Slovak Government Office, etc.) was held to ensure mutual coordination of the actual support for the building sector. 
The planned measure was presented and discussed in May 2024 at a meeting with the Association of Towns and Municipalities of Slovakia, where representatives of municipalities showed a continuing interest in submitting applications for support for public buildings. 
Subsequently, in June 2024, meetings were held with the Ministry of Transport of the Slovak Republic and with the Slovak Innovation and Energy Agency (Structural Funds Section) in order to exchange experience, set the details of the measure with the aim of smoothly following up on the implemented supports from the Recovery Plan and resilience and the "Program Slovakia 2021-2027".
Later in June 2024, a meeting was held again with representatives of the Union of Slovak Cities, where the Environmental Fund provided details about this support aimed to the renovation of existing public buildings from the Modernisation Fund resources.
Initiatives received from relevant entities were incorporated into this measure, for example, more green measures, use of RES, reduction in the number of submitted annexes, as well as requests to increase the overall allocation for this support (due to increased demand) and to increase amount of support for individual project/subject. The call proposal will be the subject of comments from relevant stakeholders before its publication. 
</t>
  </si>
  <si>
    <t>In October 2023 there was held a round table discussion with participation of various stakeholders in order to discuss the investment proposal of a pilot project “Renew the house Mini” and most importantly to define a concept of “energy poverty” in the Slovak conditions, as there is not a strict definition of this term. Among the stakeholders there were representatives of different ministries, regulatory agencies, private sector, and nongovernmental institutions. Taking into account the global energy crisis, participants welcomed the scheme, mainly because it was aimed at low income households. However, there was not a uniform conclusion about the term of “energy poverty”. At the end the definition for the purpose of this scheme was elaborated together with the Statistical office of the Slovak Republic and taking into account the poverty line in Slovakia in the regions supported by the pilot project.</t>
  </si>
  <si>
    <t>The Ministry prepared the first draft of the state aid scheme "State aid scheme from the resources of the Modernisation Fund to support investments in the production of heat and/or cold from renewable energy sources, the production of renewable hydrogen and to support highly efficient combined production" which was presented in summer 2023 during the consultations with potential and eligible subjects/beneficiaries of support under this Scheme. Received comments and amending proposals from the mentioned subjects were internally assessed, incorporated after consideration or discussed in more detail in online meetings.
In autumn 2023, the Ministry invited potential beneficiaries to send their investment proposals eligible for support under this Scheme. About 30 projects were received in the amount of total investment costs of approx. 750 million EUR.</t>
  </si>
  <si>
    <t>As specified in Appendix 4, point 1.9 of the document, this measure does not support investments in gaseous fossil fuels.
This investment proposal is not financed from either the 1st or the 2nd category of MF funds.</t>
  </si>
  <si>
    <t>Real data will only become available during the implementation phase, after the completion of individual projects.</t>
  </si>
  <si>
    <t>The Implementing Body (Environmental Fund - EF) carries out the control of the provided funds in accordance with the contractual terms and conditions, which form an integral part of each contract between the EF and the beneficiary.
These are specified in Chapter Four, “Project Control,” Article 11 of the Contractual Terms and Conditions (page 22): https://envirofond.sk/wp-content/uploads/2025/06/Vseobecne-zmluvne-podmienky-pre-poskytnutie-podpory-z-Environemntalneho-fondu-formou-dotacie-z-prostriedkov-Modernizacneho-fondu.pdf .</t>
  </si>
  <si>
    <t>The control is carried out in accordance with the Financial Control Act (Act No. 357/2015 Coll. on Financial Control and Audit and on Amendments to Certain Acts, as amended), through basic financial control, administrative financial control, and on-site financial control.
The audit of a project is conducted as a governmental audit, also in accordance with the Financial Control Act.
Details of the control and audit procedures are outlined in the General Terms and Conditions, which form an annex to each contract between the Implementing Authority and the Beneficiary.</t>
  </si>
  <si>
    <t>TBD - the measure has not started</t>
  </si>
  <si>
    <t xml:space="preserve">This template for annual reports provides 3 worksheets:
1. The worksheet labeled 'Introduction' offers an explanation of the template. It contains a dropdown menu that allows you to configure the template according to the beneficary member state and the corresponding year of the annual report.
2. The worksheet named 'Annual Report' you will find a request for information according to Annex II of the Implementing Regulation (EU) 2020/1001. The requested information is categorised into 6 categories.
In order to guarantee that all beneficiary Member States provide comparable reporting, the following methodological instructions should be followed:
a) Column N refers to the Modernisation Fund support that EIB disbursed to the beneficiery MS by the cut-off date.   
b) Column Y (Abatement costs in EUR/tCO2 (if applicable given the nature of the investment) - by 31 December of the year preceding report submission) should be calculated as Column K (Total investment costs/total volume of the scheme/project with VAT in EUR) divided by Column U (Greenhouse gas emissions saved in tCO2 - by 31 December of the year preceding report submission). The calculation formula should be shown in the cells. 
c) Column Z (Abatement costs in EUR/tCO2 (if applicable given the nature of the investment) - expected cumulative amount by the end of the investment lifetime) should be calculated as Column K (Total investment costs/total volume of the scheme/project with VAT in EUR) divided by Column V (Greenhouse gas emissions saved in tCO2 expected cumulative amount by end of the investment lifetime). The calculation formula should be shown in the cells.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</si>
</sst>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 &quot;€&quot;"/>
    <numFmt numFmtId="166" formatCode="#,##0.00;[Red]#,##0.00"/>
  </numFmts>
  <fonts count="37" x14ac:knownFonts="1">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sz val="11"/>
      <color rgb="FF000000"/>
      <name val="Calibri"/>
      <scheme val="minor"/>
    </font>
    <font>
      <i/>
      <sz val="11"/>
      <color rgb="FF000000"/>
      <name val="Calibri"/>
      <scheme val="minor"/>
    </font>
    <font>
      <b/>
      <i/>
      <sz val="11"/>
      <color rgb="FF000000"/>
      <name val="Calibri"/>
      <scheme val="minor"/>
    </font>
    <font>
      <b/>
      <sz val="11"/>
      <color rgb="FF000000"/>
      <name val="Calibri"/>
      <scheme val="minor"/>
    </font>
    <font>
      <sz val="16"/>
      <color theme="1"/>
      <name val="Calibri"/>
      <family val="2"/>
      <scheme val="minor"/>
    </font>
    <font>
      <sz val="11"/>
      <name val="Calibri"/>
    </font>
    <font>
      <sz val="12"/>
      <name val="Calibri"/>
      <family val="2"/>
      <charset val="238"/>
      <scheme val="minor"/>
    </font>
    <font>
      <b/>
      <sz val="11"/>
      <name val="Calibri"/>
      <family val="2"/>
      <charset val="238"/>
    </font>
    <font>
      <sz val="11"/>
      <name val="Calibri"/>
      <family val="2"/>
      <charset val="238"/>
    </font>
    <font>
      <sz val="10"/>
      <color theme="1"/>
      <name val="Calibri"/>
      <family val="2"/>
      <charset val="238"/>
      <scheme val="minor"/>
    </font>
  </fonts>
  <fills count="12">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s>
  <borders count="4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0" fontId="2" fillId="0" borderId="0"/>
    <xf numFmtId="0" fontId="4" fillId="0" borderId="0" applyNumberFormat="0" applyFill="0" applyBorder="0" applyAlignment="0" applyProtection="0"/>
    <xf numFmtId="0" fontId="22" fillId="0" borderId="0"/>
    <xf numFmtId="0" fontId="32" fillId="0" borderId="0"/>
  </cellStyleXfs>
  <cellXfs count="204">
    <xf numFmtId="0" fontId="0" fillId="0" borderId="0" xfId="0"/>
    <xf numFmtId="0" fontId="2" fillId="0" borderId="0" xfId="1"/>
    <xf numFmtId="0" fontId="2" fillId="9" borderId="0" xfId="1" applyFill="1"/>
    <xf numFmtId="0" fontId="2" fillId="10" borderId="0" xfId="1" applyFill="1"/>
    <xf numFmtId="0" fontId="2" fillId="7" borderId="0" xfId="1" applyFill="1"/>
    <xf numFmtId="0" fontId="5" fillId="7" borderId="0" xfId="1" applyFont="1" applyFill="1" applyAlignment="1">
      <alignment vertical="center" wrapText="1"/>
    </xf>
    <xf numFmtId="0" fontId="6" fillId="7" borderId="0" xfId="1" applyFont="1" applyFill="1" applyAlignment="1">
      <alignment horizontal="center" wrapText="1"/>
    </xf>
    <xf numFmtId="0" fontId="4" fillId="7" borderId="0" xfId="2" applyFill="1" applyAlignment="1">
      <alignment wrapText="1"/>
    </xf>
    <xf numFmtId="0" fontId="2" fillId="7" borderId="0" xfId="1" applyFill="1" applyAlignment="1">
      <alignment wrapText="1"/>
    </xf>
    <xf numFmtId="0" fontId="4" fillId="7" borderId="0" xfId="2" applyFill="1"/>
    <xf numFmtId="0" fontId="3" fillId="7" borderId="0" xfId="1" applyFont="1" applyFill="1"/>
    <xf numFmtId="0" fontId="5" fillId="4" borderId="0" xfId="1" applyFont="1" applyFill="1" applyAlignment="1">
      <alignment vertical="center" wrapText="1"/>
    </xf>
    <xf numFmtId="0" fontId="7" fillId="0" borderId="0" xfId="0" applyFont="1"/>
    <xf numFmtId="0" fontId="0" fillId="7" borderId="0" xfId="0" applyFill="1"/>
    <xf numFmtId="0" fontId="14"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2" fillId="4" borderId="0" xfId="1" applyFill="1" applyAlignment="1">
      <alignment horizontal="center"/>
    </xf>
    <xf numFmtId="0" fontId="2" fillId="10" borderId="0" xfId="1" applyFill="1" applyAlignment="1">
      <alignment horizontal="center"/>
    </xf>
    <xf numFmtId="0" fontId="18" fillId="10" borderId="0" xfId="1" applyFont="1" applyFill="1" applyAlignment="1">
      <alignment horizontal="left" vertical="center"/>
    </xf>
    <xf numFmtId="0" fontId="19" fillId="10" borderId="0" xfId="1" applyFont="1" applyFill="1" applyAlignment="1">
      <alignment vertical="center" wrapText="1"/>
    </xf>
    <xf numFmtId="0" fontId="11" fillId="10" borderId="8" xfId="1" applyFont="1" applyFill="1" applyBorder="1" applyAlignment="1">
      <alignment horizontal="center" vertical="top"/>
    </xf>
    <xf numFmtId="0" fontId="13" fillId="10" borderId="13" xfId="1" applyFont="1" applyFill="1" applyBorder="1" applyAlignment="1">
      <alignment vertical="top" wrapText="1"/>
    </xf>
    <xf numFmtId="0" fontId="9" fillId="2" borderId="2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9" xfId="0" applyFont="1" applyFill="1" applyBorder="1" applyAlignment="1">
      <alignment horizontal="center" vertical="center" wrapText="1"/>
    </xf>
    <xf numFmtId="4" fontId="0" fillId="0" borderId="0" xfId="0" applyNumberFormat="1"/>
    <xf numFmtId="4" fontId="9" fillId="0" borderId="6" xfId="0" applyNumberFormat="1" applyFont="1" applyBorder="1" applyAlignment="1">
      <alignment vertical="top" wrapText="1"/>
    </xf>
    <xf numFmtId="4" fontId="9" fillId="0" borderId="6" xfId="0" applyNumberFormat="1" applyFont="1" applyBorder="1" applyAlignment="1">
      <alignment horizontal="left" vertical="top" wrapText="1"/>
    </xf>
    <xf numFmtId="4" fontId="9" fillId="0" borderId="6" xfId="0" applyNumberFormat="1" applyFont="1" applyBorder="1" applyAlignment="1">
      <alignment wrapText="1"/>
    </xf>
    <xf numFmtId="4" fontId="0" fillId="0" borderId="6" xfId="0" applyNumberFormat="1" applyBorder="1"/>
    <xf numFmtId="4" fontId="0" fillId="0" borderId="25" xfId="0" applyNumberFormat="1" applyBorder="1"/>
    <xf numFmtId="164" fontId="0" fillId="0" borderId="0" xfId="0" applyNumberFormat="1"/>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4" fontId="9" fillId="0" borderId="7" xfId="0" applyNumberFormat="1" applyFont="1" applyBorder="1"/>
    <xf numFmtId="4" fontId="0" fillId="0" borderId="7" xfId="0" applyNumberFormat="1" applyBorder="1"/>
    <xf numFmtId="4" fontId="0" fillId="0" borderId="29" xfId="0" applyNumberFormat="1" applyBorder="1"/>
    <xf numFmtId="4" fontId="9" fillId="0" borderId="9" xfId="0" applyNumberFormat="1" applyFont="1" applyBorder="1" applyAlignment="1">
      <alignment vertical="top" wrapText="1"/>
    </xf>
    <xf numFmtId="4" fontId="9" fillId="0" borderId="32" xfId="0" applyNumberFormat="1" applyFont="1" applyBorder="1" applyAlignment="1">
      <alignment vertical="top" wrapText="1"/>
    </xf>
    <xf numFmtId="4" fontId="9" fillId="0" borderId="32" xfId="0" applyNumberFormat="1" applyFont="1" applyBorder="1" applyAlignment="1">
      <alignment horizontal="left" vertical="top" wrapText="1"/>
    </xf>
    <xf numFmtId="4" fontId="9" fillId="0" borderId="32" xfId="0" applyNumberFormat="1" applyFont="1" applyBorder="1" applyAlignment="1">
      <alignment wrapText="1"/>
    </xf>
    <xf numFmtId="4" fontId="0" fillId="0" borderId="32" xfId="0" applyNumberFormat="1" applyBorder="1"/>
    <xf numFmtId="4" fontId="0" fillId="0" borderId="33" xfId="0" applyNumberFormat="1" applyBorder="1"/>
    <xf numFmtId="0" fontId="0" fillId="10" borderId="26" xfId="0" applyFill="1" applyBorder="1"/>
    <xf numFmtId="0" fontId="0" fillId="10" borderId="5" xfId="0" applyFill="1" applyBorder="1"/>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164" fontId="9" fillId="0" borderId="32" xfId="0" applyNumberFormat="1" applyFont="1" applyBorder="1" applyAlignment="1">
      <alignment horizontal="left" vertical="top" wrapText="1"/>
    </xf>
    <xf numFmtId="164" fontId="9" fillId="0" borderId="32" xfId="0" applyNumberFormat="1" applyFont="1" applyBorder="1" applyAlignment="1">
      <alignment wrapText="1"/>
    </xf>
    <xf numFmtId="164" fontId="9" fillId="0" borderId="32" xfId="0" applyNumberFormat="1" applyFont="1" applyBorder="1" applyAlignment="1">
      <alignment vertical="top" wrapText="1"/>
    </xf>
    <xf numFmtId="164" fontId="0" fillId="0" borderId="32" xfId="0" applyNumberFormat="1" applyBorder="1"/>
    <xf numFmtId="164" fontId="0" fillId="0" borderId="33" xfId="0" applyNumberFormat="1" applyBorder="1"/>
    <xf numFmtId="4" fontId="0" fillId="0" borderId="19" xfId="0" applyNumberFormat="1" applyBorder="1"/>
    <xf numFmtId="0" fontId="9" fillId="0" borderId="9" xfId="0" applyFont="1" applyBorder="1" applyAlignment="1">
      <alignment vertical="top" wrapText="1"/>
    </xf>
    <xf numFmtId="0" fontId="9" fillId="0" borderId="6" xfId="0" applyFont="1" applyBorder="1" applyAlignment="1">
      <alignment horizontal="left" vertical="top" wrapText="1"/>
    </xf>
    <xf numFmtId="0" fontId="9" fillId="0" borderId="6" xfId="0" applyFont="1" applyBorder="1" applyAlignment="1">
      <alignment wrapText="1"/>
    </xf>
    <xf numFmtId="0" fontId="9" fillId="0" borderId="6" xfId="0" applyFont="1" applyBorder="1" applyAlignment="1">
      <alignment vertical="top" wrapText="1"/>
    </xf>
    <xf numFmtId="0" fontId="0" fillId="0" borderId="6" xfId="0" applyBorder="1"/>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left" wrapText="1"/>
    </xf>
    <xf numFmtId="0" fontId="9" fillId="0" borderId="6" xfId="0" applyFont="1" applyBorder="1" applyAlignment="1">
      <alignment horizontal="left" vertical="center" wrapText="1"/>
    </xf>
    <xf numFmtId="0" fontId="9" fillId="0" borderId="31" xfId="0" applyFont="1" applyBorder="1" applyAlignment="1">
      <alignment vertical="top" wrapText="1"/>
    </xf>
    <xf numFmtId="0" fontId="9" fillId="0" borderId="32" xfId="0" applyFont="1" applyBorder="1" applyAlignment="1">
      <alignment horizontal="left" vertical="top" wrapText="1"/>
    </xf>
    <xf numFmtId="0" fontId="9" fillId="0" borderId="32" xfId="0" applyFont="1" applyBorder="1" applyAlignment="1">
      <alignment wrapText="1"/>
    </xf>
    <xf numFmtId="0" fontId="9" fillId="0" borderId="32" xfId="0" applyFont="1" applyBorder="1" applyAlignment="1">
      <alignment vertical="top" wrapText="1"/>
    </xf>
    <xf numFmtId="0" fontId="0" fillId="0" borderId="32" xfId="0" applyBorder="1"/>
    <xf numFmtId="0" fontId="0" fillId="0" borderId="33" xfId="0" applyBorder="1"/>
    <xf numFmtId="0" fontId="10" fillId="7" borderId="11"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28"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4" fillId="10" borderId="37" xfId="2" applyFill="1" applyBorder="1" applyAlignment="1">
      <alignment horizontal="center" vertical="center" wrapText="1"/>
    </xf>
    <xf numFmtId="0" fontId="32" fillId="0" borderId="0" xfId="4"/>
    <xf numFmtId="1" fontId="32" fillId="0" borderId="0" xfId="4" applyNumberFormat="1"/>
    <xf numFmtId="1" fontId="32" fillId="0" borderId="0" xfId="4" applyNumberFormat="1" applyAlignment="1">
      <alignment horizontal="left"/>
    </xf>
    <xf numFmtId="2" fontId="32" fillId="0" borderId="0" xfId="4" applyNumberFormat="1" applyAlignment="1">
      <alignment horizontal="left"/>
    </xf>
    <xf numFmtId="0" fontId="32" fillId="0" borderId="0" xfId="4" applyAlignment="1">
      <alignment horizontal="left"/>
    </xf>
    <xf numFmtId="164" fontId="9" fillId="0" borderId="31" xfId="0" applyNumberFormat="1" applyFont="1" applyBorder="1" applyAlignment="1">
      <alignment horizontal="left" vertical="top" wrapText="1"/>
    </xf>
    <xf numFmtId="4" fontId="9" fillId="0" borderId="31" xfId="0" applyNumberFormat="1" applyFont="1" applyBorder="1" applyAlignment="1">
      <alignment horizontal="center" vertical="center" wrapText="1"/>
    </xf>
    <xf numFmtId="4" fontId="9" fillId="0" borderId="32" xfId="0" applyNumberFormat="1" applyFont="1" applyBorder="1" applyAlignment="1">
      <alignment horizontal="center" vertical="center" wrapText="1"/>
    </xf>
    <xf numFmtId="0" fontId="33" fillId="10" borderId="6" xfId="0" applyFont="1" applyFill="1" applyBorder="1" applyAlignment="1">
      <alignment horizontal="left" vertical="center" wrapText="1"/>
    </xf>
    <xf numFmtId="0" fontId="34" fillId="0" borderId="0" xfId="4" applyFont="1"/>
    <xf numFmtId="0" fontId="34" fillId="0" borderId="0" xfId="4" applyFont="1" applyAlignment="1">
      <alignment wrapText="1"/>
    </xf>
    <xf numFmtId="0" fontId="34" fillId="0" borderId="0" xfId="4" applyFont="1" applyAlignment="1">
      <alignment horizontal="left" wrapText="1"/>
    </xf>
    <xf numFmtId="0" fontId="35" fillId="0" borderId="0" xfId="4" applyFont="1"/>
    <xf numFmtId="0" fontId="9" fillId="0" borderId="32" xfId="0" applyFont="1" applyBorder="1" applyAlignment="1">
      <alignment horizontal="left" vertical="center" wrapText="1"/>
    </xf>
    <xf numFmtId="4" fontId="9" fillId="0" borderId="31" xfId="0" applyNumberFormat="1" applyFont="1" applyBorder="1" applyAlignment="1">
      <alignment vertical="top" wrapText="1"/>
    </xf>
    <xf numFmtId="4" fontId="9" fillId="0" borderId="27" xfId="0" applyNumberFormat="1" applyFont="1" applyBorder="1" applyAlignment="1">
      <alignment vertical="center" wrapText="1"/>
    </xf>
    <xf numFmtId="3" fontId="9" fillId="10" borderId="6" xfId="0" applyNumberFormat="1" applyFont="1" applyFill="1" applyBorder="1" applyAlignment="1">
      <alignment horizontal="left" vertical="center" wrapText="1"/>
    </xf>
    <xf numFmtId="0" fontId="1" fillId="7" borderId="0" xfId="1" applyFont="1" applyFill="1"/>
    <xf numFmtId="0" fontId="1" fillId="0" borderId="0" xfId="0" applyFont="1"/>
    <xf numFmtId="0" fontId="10" fillId="7" borderId="12" xfId="0" applyFont="1" applyFill="1" applyBorder="1" applyAlignment="1">
      <alignment horizontal="center" vertical="center" wrapText="1"/>
    </xf>
    <xf numFmtId="0" fontId="0" fillId="10" borderId="6" xfId="0" applyFill="1" applyBorder="1" applyAlignment="1">
      <alignment horizontal="center" vertical="center" wrapText="1"/>
    </xf>
    <xf numFmtId="0" fontId="0" fillId="10" borderId="6" xfId="0" applyFill="1" applyBorder="1" applyAlignment="1">
      <alignment horizontal="center" vertical="center"/>
    </xf>
    <xf numFmtId="0" fontId="9" fillId="10" borderId="39" xfId="0" applyFont="1" applyFill="1" applyBorder="1" applyAlignment="1">
      <alignment horizontal="center" vertical="center" wrapText="1"/>
    </xf>
    <xf numFmtId="0" fontId="4" fillId="10" borderId="39" xfId="2" applyFill="1" applyBorder="1" applyAlignment="1">
      <alignment horizontal="center" vertical="center" wrapText="1"/>
    </xf>
    <xf numFmtId="0" fontId="9" fillId="10" borderId="44" xfId="0" applyFont="1" applyFill="1" applyBorder="1" applyAlignment="1">
      <alignment horizontal="center" vertical="center" wrapText="1"/>
    </xf>
    <xf numFmtId="0" fontId="9" fillId="10" borderId="42" xfId="0" applyFont="1" applyFill="1" applyBorder="1" applyAlignment="1">
      <alignment horizontal="center" vertical="center" wrapText="1"/>
    </xf>
    <xf numFmtId="4" fontId="9" fillId="10" borderId="7" xfId="0" applyNumberFormat="1" applyFont="1" applyFill="1" applyBorder="1" applyAlignment="1">
      <alignment horizontal="left" vertical="center" wrapText="1"/>
    </xf>
    <xf numFmtId="164" fontId="9" fillId="10" borderId="39" xfId="0" applyNumberFormat="1" applyFont="1" applyFill="1" applyBorder="1" applyAlignment="1">
      <alignment horizontal="center" vertical="center"/>
    </xf>
    <xf numFmtId="164" fontId="9" fillId="10" borderId="2" xfId="0" applyNumberFormat="1" applyFont="1" applyFill="1" applyBorder="1" applyAlignment="1">
      <alignment horizontal="center" vertical="center"/>
    </xf>
    <xf numFmtId="14" fontId="9" fillId="10" borderId="38" xfId="0" applyNumberFormat="1" applyFont="1" applyFill="1" applyBorder="1" applyAlignment="1">
      <alignment horizontal="right"/>
    </xf>
    <xf numFmtId="0" fontId="9" fillId="10" borderId="39" xfId="0" applyFont="1" applyFill="1" applyBorder="1" applyAlignment="1">
      <alignment horizontal="center" vertical="center"/>
    </xf>
    <xf numFmtId="164" fontId="9" fillId="10" borderId="43" xfId="0" applyNumberFormat="1" applyFont="1" applyFill="1" applyBorder="1" applyAlignment="1">
      <alignment horizontal="right"/>
    </xf>
    <xf numFmtId="14" fontId="9" fillId="10" borderId="39" xfId="0" applyNumberFormat="1" applyFont="1" applyFill="1" applyBorder="1" applyAlignment="1">
      <alignment horizontal="right"/>
    </xf>
    <xf numFmtId="14" fontId="9" fillId="10" borderId="44" xfId="0" applyNumberFormat="1" applyFont="1" applyFill="1" applyBorder="1" applyAlignment="1">
      <alignment horizontal="right"/>
    </xf>
    <xf numFmtId="0" fontId="9" fillId="10" borderId="44" xfId="0" applyFont="1" applyFill="1" applyBorder="1" applyAlignment="1">
      <alignment horizontal="right"/>
    </xf>
    <xf numFmtId="0" fontId="9" fillId="10" borderId="43" xfId="0" applyFont="1" applyFill="1" applyBorder="1" applyAlignment="1">
      <alignment horizontal="right"/>
    </xf>
    <xf numFmtId="0" fontId="9" fillId="10" borderId="42" xfId="0" applyFont="1" applyFill="1" applyBorder="1" applyAlignment="1">
      <alignment horizontal="right"/>
    </xf>
    <xf numFmtId="0" fontId="0" fillId="10" borderId="0" xfId="0" applyFill="1"/>
    <xf numFmtId="4" fontId="9" fillId="10" borderId="7" xfId="0" applyNumberFormat="1" applyFont="1" applyFill="1" applyBorder="1" applyAlignment="1">
      <alignment horizontal="right"/>
    </xf>
    <xf numFmtId="4" fontId="9" fillId="10" borderId="6" xfId="0" applyNumberFormat="1" applyFont="1" applyFill="1" applyBorder="1" applyAlignment="1">
      <alignment horizontal="right"/>
    </xf>
    <xf numFmtId="4" fontId="9" fillId="10" borderId="28" xfId="0" applyNumberFormat="1" applyFont="1" applyFill="1" applyBorder="1" applyAlignment="1">
      <alignment horizontal="right"/>
    </xf>
    <xf numFmtId="166" fontId="9" fillId="10" borderId="6" xfId="0" applyNumberFormat="1" applyFont="1" applyFill="1" applyBorder="1" applyAlignment="1">
      <alignment horizontal="right"/>
    </xf>
    <xf numFmtId="4" fontId="9" fillId="10" borderId="28" xfId="0" applyNumberFormat="1" applyFont="1" applyFill="1" applyBorder="1" applyAlignment="1">
      <alignment horizontal="right" wrapText="1"/>
    </xf>
    <xf numFmtId="166" fontId="36" fillId="10" borderId="6" xfId="0" applyNumberFormat="1" applyFont="1" applyFill="1" applyBorder="1" applyAlignment="1">
      <alignment horizontal="left" vertical="top" wrapText="1"/>
    </xf>
    <xf numFmtId="0" fontId="4" fillId="10" borderId="6" xfId="2" applyFill="1" applyBorder="1" applyAlignment="1">
      <alignment horizontal="center" vertical="center" wrapText="1"/>
    </xf>
    <xf numFmtId="164" fontId="9" fillId="10" borderId="6" xfId="0" applyNumberFormat="1" applyFont="1" applyFill="1" applyBorder="1" applyAlignment="1">
      <alignment horizontal="left" vertical="center" wrapText="1"/>
    </xf>
    <xf numFmtId="165" fontId="9" fillId="10" borderId="7" xfId="0" applyNumberFormat="1" applyFont="1" applyFill="1" applyBorder="1" applyAlignment="1">
      <alignment horizontal="left" vertical="center" wrapText="1"/>
    </xf>
    <xf numFmtId="164" fontId="9" fillId="10" borderId="9" xfId="0" applyNumberFormat="1" applyFont="1" applyFill="1" applyBorder="1" applyAlignment="1">
      <alignment horizontal="center" vertical="center"/>
    </xf>
    <xf numFmtId="0" fontId="9" fillId="10" borderId="6" xfId="0" applyFont="1" applyFill="1" applyBorder="1" applyAlignment="1">
      <alignment horizontal="left" vertical="center" wrapText="1"/>
    </xf>
    <xf numFmtId="14" fontId="9" fillId="10" borderId="6" xfId="0" applyNumberFormat="1" applyFont="1" applyFill="1" applyBorder="1" applyAlignment="1">
      <alignment horizontal="center" vertical="center"/>
    </xf>
    <xf numFmtId="14" fontId="9" fillId="10" borderId="6" xfId="0" applyNumberFormat="1" applyFont="1" applyFill="1" applyBorder="1" applyAlignment="1">
      <alignment horizontal="right"/>
    </xf>
    <xf numFmtId="0" fontId="9" fillId="10" borderId="6" xfId="0" applyFont="1" applyFill="1" applyBorder="1" applyAlignment="1">
      <alignment horizontal="left" wrapText="1"/>
    </xf>
    <xf numFmtId="0" fontId="9" fillId="10" borderId="32" xfId="0" applyFont="1" applyFill="1" applyBorder="1" applyAlignment="1">
      <alignment horizontal="right"/>
    </xf>
    <xf numFmtId="0" fontId="9" fillId="10" borderId="28" xfId="0" applyFont="1" applyFill="1" applyBorder="1" applyAlignment="1">
      <alignment horizontal="center" vertical="center"/>
    </xf>
    <xf numFmtId="4" fontId="9" fillId="10" borderId="6" xfId="0" applyNumberFormat="1" applyFont="1" applyFill="1" applyBorder="1" applyAlignment="1">
      <alignment horizontal="left" vertical="center" wrapText="1"/>
    </xf>
    <xf numFmtId="14" fontId="9" fillId="10" borderId="38" xfId="0" applyNumberFormat="1" applyFont="1" applyFill="1" applyBorder="1" applyAlignment="1">
      <alignment horizontal="left"/>
    </xf>
    <xf numFmtId="14" fontId="9" fillId="10" borderId="6" xfId="0" applyNumberFormat="1" applyFont="1" applyFill="1" applyBorder="1" applyAlignment="1">
      <alignment horizontal="center" vertical="center" wrapText="1"/>
    </xf>
    <xf numFmtId="0" fontId="9" fillId="10" borderId="32" xfId="0" applyFont="1" applyFill="1" applyBorder="1" applyAlignment="1">
      <alignment horizontal="left" wrapText="1"/>
    </xf>
    <xf numFmtId="0" fontId="9" fillId="10" borderId="28" xfId="0" applyFont="1" applyFill="1" applyBorder="1" applyAlignment="1">
      <alignment horizontal="right"/>
    </xf>
    <xf numFmtId="0" fontId="9" fillId="10" borderId="28" xfId="0" applyFont="1" applyFill="1" applyBorder="1" applyAlignment="1">
      <alignment horizontal="right" wrapText="1"/>
    </xf>
    <xf numFmtId="0" fontId="9" fillId="10" borderId="6" xfId="0" applyFont="1" applyFill="1" applyBorder="1" applyAlignment="1">
      <alignment horizontal="center"/>
    </xf>
    <xf numFmtId="0" fontId="9" fillId="11" borderId="35" xfId="0" applyFont="1" applyFill="1" applyBorder="1" applyAlignment="1">
      <alignment horizontal="center" vertical="center" wrapText="1"/>
    </xf>
    <xf numFmtId="0" fontId="2" fillId="4" borderId="0" xfId="1" applyFill="1" applyAlignment="1">
      <alignment horizontal="center"/>
    </xf>
    <xf numFmtId="0" fontId="2" fillId="7" borderId="0" xfId="1" applyFill="1" applyAlignment="1">
      <alignment horizontal="center"/>
    </xf>
    <xf numFmtId="0" fontId="3" fillId="10" borderId="0" xfId="1" applyFont="1" applyFill="1" applyAlignment="1">
      <alignment horizontal="left" vertical="top" wrapText="1"/>
    </xf>
    <xf numFmtId="0" fontId="1" fillId="10" borderId="0" xfId="1" applyFont="1" applyFill="1" applyAlignment="1">
      <alignment horizontal="left" vertical="top" wrapText="1"/>
    </xf>
    <xf numFmtId="0" fontId="24" fillId="10" borderId="0" xfId="1" applyFont="1" applyFill="1" applyAlignment="1">
      <alignment horizontal="center" vertical="center"/>
    </xf>
    <xf numFmtId="0" fontId="12" fillId="10" borderId="0" xfId="1" applyFont="1" applyFill="1" applyAlignment="1">
      <alignment horizontal="center" vertical="center" wrapText="1"/>
    </xf>
    <xf numFmtId="0" fontId="27" fillId="10" borderId="0" xfId="1" applyFont="1" applyFill="1" applyAlignment="1">
      <alignment horizontal="left" vertical="top" wrapText="1"/>
    </xf>
    <xf numFmtId="0" fontId="0" fillId="0" borderId="0" xfId="0" applyAlignment="1">
      <alignment horizontal="left" vertical="top" wrapText="1"/>
    </xf>
    <xf numFmtId="0" fontId="4" fillId="10" borderId="0" xfId="2" applyFill="1" applyAlignment="1">
      <alignment horizontal="left" vertical="top" wrapText="1"/>
    </xf>
    <xf numFmtId="0" fontId="4" fillId="0" borderId="0" xfId="2" applyAlignment="1">
      <alignment horizontal="left" vertical="top" wrapText="1"/>
    </xf>
    <xf numFmtId="0" fontId="10" fillId="7" borderId="2"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40" xfId="0" applyFont="1" applyFill="1" applyBorder="1" applyAlignment="1">
      <alignment horizontal="center" vertical="center" wrapText="1"/>
    </xf>
    <xf numFmtId="4" fontId="10" fillId="7" borderId="1" xfId="0" applyNumberFormat="1" applyFont="1" applyFill="1" applyBorder="1" applyAlignment="1">
      <alignment horizontal="center" vertical="center" wrapText="1"/>
    </xf>
    <xf numFmtId="4" fontId="10" fillId="7" borderId="17" xfId="0" applyNumberFormat="1" applyFont="1" applyFill="1" applyBorder="1" applyAlignment="1">
      <alignment horizontal="center" vertical="center" wrapText="1"/>
    </xf>
    <xf numFmtId="4" fontId="10" fillId="7" borderId="10" xfId="0" applyNumberFormat="1" applyFont="1" applyFill="1" applyBorder="1" applyAlignment="1">
      <alignment horizontal="center" vertical="center" wrapText="1"/>
    </xf>
    <xf numFmtId="164" fontId="10" fillId="7" borderId="2" xfId="0" applyNumberFormat="1" applyFont="1" applyFill="1" applyBorder="1" applyAlignment="1">
      <alignment horizontal="center" vertical="center" wrapText="1"/>
    </xf>
    <xf numFmtId="164" fontId="10" fillId="7" borderId="18" xfId="0" applyNumberFormat="1" applyFont="1" applyFill="1" applyBorder="1" applyAlignment="1">
      <alignment horizontal="center" vertical="center" wrapText="1"/>
    </xf>
    <xf numFmtId="164" fontId="10" fillId="7" borderId="11" xfId="0" applyNumberFormat="1" applyFont="1" applyFill="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18" xfId="0" applyNumberFormat="1" applyFont="1" applyBorder="1" applyAlignment="1">
      <alignment horizontal="center" vertical="center" wrapText="1"/>
    </xf>
    <xf numFmtId="164" fontId="10" fillId="0" borderId="11" xfId="0" applyNumberFormat="1" applyFont="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164" fontId="10" fillId="7" borderId="15" xfId="0" applyNumberFormat="1" applyFont="1" applyFill="1" applyBorder="1" applyAlignment="1">
      <alignment horizontal="center" vertical="center" wrapText="1"/>
    </xf>
    <xf numFmtId="164" fontId="10" fillId="7" borderId="19" xfId="0" applyNumberFormat="1"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23" fillId="6" borderId="16"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13" xfId="0" applyFont="1" applyFill="1" applyBorder="1" applyAlignment="1">
      <alignment horizontal="center" vertical="center"/>
    </xf>
    <xf numFmtId="164" fontId="10" fillId="7" borderId="40" xfId="0" applyNumberFormat="1" applyFont="1" applyFill="1" applyBorder="1" applyAlignment="1">
      <alignment horizontal="center" vertical="center" wrapText="1"/>
    </xf>
    <xf numFmtId="0" fontId="23" fillId="5" borderId="16"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13" xfId="0" applyFont="1" applyFill="1" applyBorder="1" applyAlignment="1">
      <alignment horizontal="center" vertical="center"/>
    </xf>
    <xf numFmtId="0" fontId="23" fillId="8" borderId="30" xfId="0" applyFont="1" applyFill="1" applyBorder="1" applyAlignment="1">
      <alignment horizontal="center" vertical="center" wrapText="1"/>
    </xf>
    <xf numFmtId="0" fontId="23" fillId="8" borderId="0" xfId="0" applyFont="1" applyFill="1" applyAlignment="1">
      <alignment horizontal="center" vertical="center" wrapText="1"/>
    </xf>
    <xf numFmtId="0" fontId="10" fillId="7" borderId="3"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36" xfId="0" applyFont="1" applyFill="1" applyBorder="1" applyAlignment="1">
      <alignment horizontal="center" vertical="center" wrapText="1"/>
    </xf>
    <xf numFmtId="164" fontId="10" fillId="7" borderId="6" xfId="0" applyNumberFormat="1" applyFont="1" applyFill="1" applyBorder="1" applyAlignment="1">
      <alignment horizontal="center" vertical="center" wrapText="1"/>
    </xf>
    <xf numFmtId="4" fontId="10" fillId="7" borderId="6" xfId="0" applyNumberFormat="1" applyFont="1" applyFill="1" applyBorder="1" applyAlignment="1">
      <alignment horizontal="center" vertical="center" wrapText="1"/>
    </xf>
    <xf numFmtId="4" fontId="23" fillId="3" borderId="16" xfId="0" applyNumberFormat="1" applyFont="1" applyFill="1" applyBorder="1" applyAlignment="1">
      <alignment horizontal="center" vertical="center"/>
    </xf>
    <xf numFmtId="4" fontId="23" fillId="3" borderId="14" xfId="0" applyNumberFormat="1" applyFont="1" applyFill="1" applyBorder="1" applyAlignment="1">
      <alignment horizontal="center" vertical="center"/>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4" xfId="0" applyFont="1" applyBorder="1" applyAlignment="1">
      <alignment horizontal="center" vertical="center" wrapText="1"/>
    </xf>
  </cellXfs>
  <cellStyles count="5">
    <cellStyle name="Hyperlink" xfId="2" builtinId="8"/>
    <cellStyle name="Normal" xfId="0" builtinId="0"/>
    <cellStyle name="Normal 2" xfId="3" xr:uid="{00000000-0005-0000-0000-000001000000}"/>
    <cellStyle name="Normálna 2" xfId="1" xr:uid="{00000000-0005-0000-0000-000003000000}"/>
    <cellStyle name="Normálna 3" xfId="4" xr:uid="{00000000-0005-0000-0000-000004000000}"/>
  </cellStyles>
  <dxfs count="3">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s>
  <tableStyles count="0" defaultTableStyle="TableStyleMedium2" defaultPivotStyle="PivotStyleLight16"/>
  <colors>
    <mruColors>
      <color rgb="FFFF37FF"/>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17" totalsRowShown="0" dataDxfId="2">
  <autoFilter ref="B3:C17" xr:uid="{00000000-0009-0000-0100-000001000000}"/>
  <tableColumns count="2">
    <tableColumn id="1" xr3:uid="{00000000-0010-0000-0000-000001000000}" name="Column1" dataDxfId="1"/>
    <tableColumn id="2" xr3:uid="{00000000-0010-0000-0000-000002000000}"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obchodnyvestnik.justice.gov.sk/Handlers/StiahnutPrilohu.ashx?IdPriloha=413728&amp;csrt=16445548320164838832" TargetMode="External"/><Relationship Id="rId7" Type="http://schemas.openxmlformats.org/officeDocument/2006/relationships/hyperlink" Target="https://obchodnyvestnik.justice.gov.sk/Handlers/StiahnutPrilohu.ashx?IdPriloha=445982&amp;csrt=9045177587791257847" TargetMode="External"/><Relationship Id="rId2" Type="http://schemas.openxmlformats.org/officeDocument/2006/relationships/hyperlink" Target="https://www.minzp.sk/files/oblasti/politika-zmeny-klimy/ets/schema-st-pomoci-mof_mhsr-eng_f.pdf" TargetMode="External"/><Relationship Id="rId1" Type="http://schemas.openxmlformats.org/officeDocument/2006/relationships/hyperlink" Target="https://www.minzp.sk/files/zoznam-schvalenych-prijimatelov-mof.pdf" TargetMode="External"/><Relationship Id="rId6" Type="http://schemas.openxmlformats.org/officeDocument/2006/relationships/hyperlink" Target="https://obchodnyvestnik.justice.gov.sk/Handlers/StiahnutPrilohu.ashx?IdPriloha=445982&amp;csrt=9045177587791257847" TargetMode="External"/><Relationship Id="rId5" Type="http://schemas.openxmlformats.org/officeDocument/2006/relationships/hyperlink" Target="https://obchodnyvestnik.justice.gov.sk/Handlers/StiahnutPrilohu.ashx?IdPriloha=448848&amp;csrt=9045177587791257847" TargetMode="External"/><Relationship Id="rId4" Type="http://schemas.openxmlformats.org/officeDocument/2006/relationships/hyperlink" Target="https://envirofond.sk/wp-content/uploads/2025/04/Vyzva-MOF-4.2025-konsolidovane-znenie-v-zmysle-usmerneni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tabSelected="1" topLeftCell="A5" zoomScale="80" zoomScaleNormal="80" workbookViewId="0">
      <selection activeCell="B6" sqref="B6:C6"/>
    </sheetView>
  </sheetViews>
  <sheetFormatPr defaultColWidth="8.7265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7265625" style="1" hidden="1" customWidth="1"/>
    <col min="16380" max="16380" width="2.1796875" style="1" hidden="1" customWidth="1"/>
    <col min="16381" max="16381" width="7.81640625" style="1" hidden="1" customWidth="1"/>
    <col min="16382" max="16382" width="8.7265625" style="1" hidden="1" customWidth="1"/>
    <col min="16383" max="16383" width="4.453125" style="1" hidden="1" customWidth="1"/>
    <col min="16384" max="16384" width="1.7265625" style="1" hidden="1" customWidth="1"/>
  </cols>
  <sheetData>
    <row r="1" spans="1:96" x14ac:dyDescent="0.35">
      <c r="A1" s="140"/>
      <c r="B1" s="140"/>
      <c r="C1" s="140"/>
      <c r="D1" s="140"/>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40"/>
      <c r="B2" s="144" t="s">
        <v>0</v>
      </c>
      <c r="C2" s="144"/>
      <c r="D2" s="140"/>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40"/>
      <c r="B3" s="145" t="s">
        <v>1</v>
      </c>
      <c r="C3" s="145"/>
      <c r="D3" s="140"/>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40"/>
      <c r="B4" s="142" t="s">
        <v>2</v>
      </c>
      <c r="C4" s="142"/>
      <c r="D4" s="140"/>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40"/>
      <c r="B5" s="142" t="s">
        <v>3</v>
      </c>
      <c r="C5" s="142"/>
      <c r="D5" s="140"/>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86" customHeight="1" x14ac:dyDescent="0.35">
      <c r="A6" s="140"/>
      <c r="B6" s="146" t="s">
        <v>243</v>
      </c>
      <c r="C6" s="143"/>
      <c r="D6" s="140"/>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40"/>
      <c r="B7" s="146" t="s">
        <v>4</v>
      </c>
      <c r="C7" s="143"/>
      <c r="D7" s="140"/>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40"/>
      <c r="B8" s="143" t="s">
        <v>5</v>
      </c>
      <c r="C8" s="143"/>
      <c r="D8" s="140"/>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40"/>
      <c r="B9" s="148" t="s">
        <v>6</v>
      </c>
      <c r="C9" s="148"/>
      <c r="D9" s="140"/>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40"/>
      <c r="B10" s="147" t="s">
        <v>7</v>
      </c>
      <c r="C10" s="147"/>
      <c r="D10" s="140"/>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40"/>
      <c r="B11" s="149" t="s">
        <v>8</v>
      </c>
      <c r="C11" s="149"/>
      <c r="D11" s="140"/>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40"/>
      <c r="B12" s="20" t="s">
        <v>9</v>
      </c>
      <c r="C12" s="21" t="s">
        <v>10</v>
      </c>
      <c r="D12" s="140"/>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40"/>
      <c r="B13" s="22">
        <v>2024</v>
      </c>
      <c r="C13" s="23" t="s">
        <v>11</v>
      </c>
      <c r="D13" s="140"/>
      <c r="E13" s="95" t="s">
        <v>12</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40"/>
      <c r="B14" s="19"/>
      <c r="C14" s="3"/>
      <c r="D14" s="140"/>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40"/>
      <c r="B15" s="18"/>
      <c r="C15" s="11"/>
      <c r="D15" s="140"/>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41"/>
      <c r="B23" s="141"/>
      <c r="C23" s="141"/>
      <c r="D23" s="141"/>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00000000-0004-0000-0000-000000000000}"/>
    <hyperlink ref="B9" r:id="rId2" xr:uid="{00000000-0004-0000-0000-000001000000}"/>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Menu'!$B$4:$B$17</xm:f>
          </x14:formula1>
          <xm:sqref>C13</xm:sqref>
        </x14:dataValidation>
        <x14:dataValidation type="list" allowBlank="1" showInputMessage="1" showErrorMessage="1" xr:uid="{00000000-0002-0000-0000-000001000000}">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H12"/>
  <sheetViews>
    <sheetView topLeftCell="A3" zoomScale="70" zoomScaleNormal="70" workbookViewId="0">
      <selection activeCell="B3" sqref="B3:B5"/>
    </sheetView>
  </sheetViews>
  <sheetFormatPr defaultRowHeight="14.5" x14ac:dyDescent="0.35"/>
  <cols>
    <col min="2" max="2" width="31.453125" customWidth="1"/>
    <col min="3" max="3" width="38.7265625" customWidth="1"/>
    <col min="4" max="4" width="32.26953125" customWidth="1"/>
    <col min="5" max="5" width="13" customWidth="1"/>
    <col min="6" max="6" width="14.453125" customWidth="1"/>
    <col min="7" max="7" width="16.26953125" customWidth="1"/>
    <col min="8" max="8" width="23.1796875" customWidth="1"/>
    <col min="9" max="10" width="22.1796875" customWidth="1"/>
    <col min="11" max="11" width="20.81640625" customWidth="1"/>
    <col min="12" max="12" width="19.81640625" customWidth="1"/>
    <col min="13" max="13" width="17.7265625" customWidth="1"/>
    <col min="14" max="14" width="25.81640625" customWidth="1"/>
    <col min="15" max="15" width="24.7265625" customWidth="1"/>
    <col min="16" max="16" width="25" customWidth="1"/>
    <col min="17" max="18" width="19.81640625" customWidth="1"/>
    <col min="19" max="19" width="13.453125" customWidth="1"/>
    <col min="20" max="20" width="33.7265625" customWidth="1"/>
    <col min="21" max="21" width="13.26953125" customWidth="1"/>
    <col min="22" max="22" width="29.26953125" customWidth="1"/>
    <col min="23" max="23" width="16" customWidth="1"/>
    <col min="24" max="24" width="14.54296875" customWidth="1"/>
    <col min="25" max="25" width="11.81640625" customWidth="1"/>
    <col min="26" max="26" width="14.54296875" customWidth="1"/>
    <col min="27" max="27" width="27.81640625" customWidth="1"/>
    <col min="28" max="28" width="44" customWidth="1"/>
    <col min="29" max="29" width="21.453125" customWidth="1"/>
    <col min="30" max="31" width="34.453125" customWidth="1"/>
    <col min="32" max="32" width="55.1796875" customWidth="1"/>
    <col min="33" max="33" width="83.26953125" customWidth="1"/>
    <col min="34" max="34" width="29.453125" customWidth="1"/>
  </cols>
  <sheetData>
    <row r="2" spans="1:34" ht="21.75" customHeight="1" thickBot="1" x14ac:dyDescent="0.4">
      <c r="A2" s="165" t="s">
        <v>13</v>
      </c>
      <c r="B2" s="166"/>
      <c r="C2" s="166"/>
      <c r="D2" s="166"/>
      <c r="E2" s="166"/>
      <c r="F2" s="166"/>
      <c r="G2" s="166"/>
      <c r="H2" s="166"/>
      <c r="I2" s="166"/>
      <c r="J2" s="167"/>
      <c r="K2" s="177" t="s">
        <v>14</v>
      </c>
      <c r="L2" s="178"/>
      <c r="M2" s="178"/>
      <c r="N2" s="178"/>
      <c r="O2" s="178"/>
      <c r="P2" s="178"/>
      <c r="Q2" s="178"/>
      <c r="R2" s="179"/>
      <c r="S2" s="173" t="s">
        <v>15</v>
      </c>
      <c r="T2" s="174"/>
      <c r="U2" s="174"/>
      <c r="V2" s="174"/>
      <c r="W2" s="174"/>
      <c r="X2" s="174"/>
      <c r="Y2" s="174"/>
      <c r="Z2" s="175"/>
      <c r="AA2" s="180" t="s">
        <v>16</v>
      </c>
      <c r="AB2" s="181"/>
      <c r="AC2" s="181"/>
      <c r="AD2" s="181"/>
      <c r="AE2" s="181"/>
      <c r="AF2" s="181"/>
      <c r="AG2" s="181"/>
      <c r="AH2" s="181"/>
    </row>
    <row r="3" spans="1:34" ht="64.5" customHeight="1" x14ac:dyDescent="0.35">
      <c r="A3" s="156" t="s">
        <v>17</v>
      </c>
      <c r="B3" s="159" t="s">
        <v>18</v>
      </c>
      <c r="C3" s="159" t="s">
        <v>19</v>
      </c>
      <c r="D3" s="168" t="s">
        <v>20</v>
      </c>
      <c r="E3" s="170" t="s">
        <v>21</v>
      </c>
      <c r="F3" s="159" t="s">
        <v>22</v>
      </c>
      <c r="G3" s="159" t="s">
        <v>23</v>
      </c>
      <c r="H3" s="162" t="s">
        <v>24</v>
      </c>
      <c r="I3" s="159" t="s">
        <v>25</v>
      </c>
      <c r="J3" s="159" t="s">
        <v>26</v>
      </c>
      <c r="K3" s="156" t="s">
        <v>27</v>
      </c>
      <c r="L3" s="159" t="s">
        <v>28</v>
      </c>
      <c r="M3" s="159" t="s">
        <v>29</v>
      </c>
      <c r="N3" s="162" t="s">
        <v>30</v>
      </c>
      <c r="O3" s="159" t="s">
        <v>31</v>
      </c>
      <c r="P3" s="159" t="s">
        <v>32</v>
      </c>
      <c r="Q3" s="159" t="s">
        <v>33</v>
      </c>
      <c r="R3" s="168" t="s">
        <v>34</v>
      </c>
      <c r="S3" s="188" t="s">
        <v>35</v>
      </c>
      <c r="T3" s="189"/>
      <c r="U3" s="189"/>
      <c r="V3" s="189"/>
      <c r="W3" s="189"/>
      <c r="X3" s="189"/>
      <c r="Y3" s="189"/>
      <c r="Z3" s="190"/>
      <c r="AA3" s="188" t="s">
        <v>36</v>
      </c>
      <c r="AB3" s="150" t="s">
        <v>37</v>
      </c>
      <c r="AC3" s="150" t="s">
        <v>38</v>
      </c>
      <c r="AD3" s="153" t="s">
        <v>39</v>
      </c>
      <c r="AE3" s="150" t="s">
        <v>40</v>
      </c>
      <c r="AF3" s="153" t="s">
        <v>41</v>
      </c>
      <c r="AG3" s="182" t="s">
        <v>42</v>
      </c>
      <c r="AH3" s="182" t="s">
        <v>43</v>
      </c>
    </row>
    <row r="4" spans="1:34" ht="82" customHeight="1" x14ac:dyDescent="0.35">
      <c r="A4" s="157"/>
      <c r="B4" s="160"/>
      <c r="C4" s="160"/>
      <c r="D4" s="169"/>
      <c r="E4" s="171"/>
      <c r="F4" s="160"/>
      <c r="G4" s="160"/>
      <c r="H4" s="163"/>
      <c r="I4" s="160"/>
      <c r="J4" s="160"/>
      <c r="K4" s="157"/>
      <c r="L4" s="160"/>
      <c r="M4" s="160"/>
      <c r="N4" s="163"/>
      <c r="O4" s="160"/>
      <c r="P4" s="160"/>
      <c r="Q4" s="160"/>
      <c r="R4" s="169"/>
      <c r="S4" s="185" t="s">
        <v>44</v>
      </c>
      <c r="T4" s="186"/>
      <c r="U4" s="154" t="s">
        <v>45</v>
      </c>
      <c r="V4" s="186"/>
      <c r="W4" s="154" t="s">
        <v>46</v>
      </c>
      <c r="X4" s="186"/>
      <c r="Y4" s="154" t="s">
        <v>47</v>
      </c>
      <c r="Z4" s="187"/>
      <c r="AA4" s="185"/>
      <c r="AB4" s="151"/>
      <c r="AC4" s="151"/>
      <c r="AD4" s="154"/>
      <c r="AE4" s="151"/>
      <c r="AF4" s="154"/>
      <c r="AG4" s="183"/>
      <c r="AH4" s="183"/>
    </row>
    <row r="5" spans="1:34" ht="162.75" customHeight="1" thickBot="1" x14ac:dyDescent="0.4">
      <c r="A5" s="158"/>
      <c r="B5" s="160"/>
      <c r="C5" s="160"/>
      <c r="D5" s="169"/>
      <c r="E5" s="172"/>
      <c r="F5" s="161"/>
      <c r="G5" s="161"/>
      <c r="H5" s="164"/>
      <c r="I5" s="161"/>
      <c r="J5" s="161"/>
      <c r="K5" s="158"/>
      <c r="L5" s="161"/>
      <c r="M5" s="161"/>
      <c r="N5" s="164"/>
      <c r="O5" s="161"/>
      <c r="P5" s="161"/>
      <c r="Q5" s="161"/>
      <c r="R5" s="176"/>
      <c r="S5" s="73" t="s">
        <v>48</v>
      </c>
      <c r="T5" s="72" t="s">
        <v>49</v>
      </c>
      <c r="U5" s="72" t="s">
        <v>48</v>
      </c>
      <c r="V5" s="72" t="s">
        <v>49</v>
      </c>
      <c r="W5" s="72" t="s">
        <v>48</v>
      </c>
      <c r="X5" s="72" t="s">
        <v>49</v>
      </c>
      <c r="Y5" s="72" t="s">
        <v>48</v>
      </c>
      <c r="Z5" s="97" t="s">
        <v>49</v>
      </c>
      <c r="AA5" s="191"/>
      <c r="AB5" s="152"/>
      <c r="AC5" s="152"/>
      <c r="AD5" s="155"/>
      <c r="AE5" s="152"/>
      <c r="AF5" s="155"/>
      <c r="AG5" s="184"/>
      <c r="AH5" s="184"/>
    </row>
    <row r="6" spans="1:34" s="115" customFormat="1" ht="102" customHeight="1" thickBot="1" x14ac:dyDescent="0.4">
      <c r="A6" s="139">
        <v>1</v>
      </c>
      <c r="B6" s="98" t="s">
        <v>50</v>
      </c>
      <c r="C6" s="99" t="s">
        <v>51</v>
      </c>
      <c r="D6" s="74" t="s">
        <v>52</v>
      </c>
      <c r="E6" s="100" t="s">
        <v>53</v>
      </c>
      <c r="F6" s="100" t="s">
        <v>54</v>
      </c>
      <c r="G6" s="100"/>
      <c r="H6" s="101" t="s">
        <v>55</v>
      </c>
      <c r="I6" s="102" t="s">
        <v>56</v>
      </c>
      <c r="J6" s="103" t="s">
        <v>56</v>
      </c>
      <c r="K6" s="104">
        <v>499999200</v>
      </c>
      <c r="L6" s="104">
        <v>416666000</v>
      </c>
      <c r="M6" s="104">
        <v>250000000</v>
      </c>
      <c r="N6" s="104">
        <v>0</v>
      </c>
      <c r="O6" s="105" t="s">
        <v>56</v>
      </c>
      <c r="P6" s="105" t="s">
        <v>56</v>
      </c>
      <c r="Q6" s="105" t="s">
        <v>56</v>
      </c>
      <c r="R6" s="105" t="s">
        <v>56</v>
      </c>
      <c r="S6" s="106" t="s">
        <v>56</v>
      </c>
      <c r="T6" s="106" t="s">
        <v>56</v>
      </c>
      <c r="U6" s="106" t="s">
        <v>56</v>
      </c>
      <c r="V6" s="106" t="s">
        <v>56</v>
      </c>
      <c r="W6" s="106" t="s">
        <v>56</v>
      </c>
      <c r="X6" s="106" t="s">
        <v>56</v>
      </c>
      <c r="Y6" s="106" t="s">
        <v>56</v>
      </c>
      <c r="Z6" s="106" t="s">
        <v>56</v>
      </c>
      <c r="AA6" s="107" t="s">
        <v>57</v>
      </c>
      <c r="AB6" s="108" t="s">
        <v>56</v>
      </c>
      <c r="AC6" s="109"/>
      <c r="AD6" s="110"/>
      <c r="AE6" s="111"/>
      <c r="AF6" s="112"/>
      <c r="AG6" s="113"/>
      <c r="AH6" s="114"/>
    </row>
    <row r="7" spans="1:34" s="115" customFormat="1" ht="193.5" customHeight="1" thickBot="1" x14ac:dyDescent="0.4">
      <c r="A7" s="139">
        <v>2</v>
      </c>
      <c r="B7" s="74" t="s">
        <v>58</v>
      </c>
      <c r="C7" s="86" t="s">
        <v>59</v>
      </c>
      <c r="D7" s="76" t="s">
        <v>60</v>
      </c>
      <c r="E7" s="74" t="s">
        <v>53</v>
      </c>
      <c r="F7" s="74" t="s">
        <v>54</v>
      </c>
      <c r="G7" s="74" t="s">
        <v>61</v>
      </c>
      <c r="H7" s="122" t="s">
        <v>62</v>
      </c>
      <c r="I7" s="75" t="s">
        <v>63</v>
      </c>
      <c r="J7" s="75" t="s">
        <v>229</v>
      </c>
      <c r="K7" s="104">
        <v>715200000</v>
      </c>
      <c r="L7" s="104">
        <v>596000000</v>
      </c>
      <c r="M7" s="104">
        <v>350000000</v>
      </c>
      <c r="N7" s="104">
        <v>85000000</v>
      </c>
      <c r="O7" s="123">
        <v>42432918.479999997</v>
      </c>
      <c r="P7" s="124">
        <v>136978.65</v>
      </c>
      <c r="Q7" s="125">
        <v>0</v>
      </c>
      <c r="R7" s="125" t="s">
        <v>81</v>
      </c>
      <c r="S7" s="116">
        <v>0</v>
      </c>
      <c r="T7" s="117">
        <v>14400000</v>
      </c>
      <c r="U7" s="117">
        <v>0</v>
      </c>
      <c r="V7" s="117">
        <v>7620000</v>
      </c>
      <c r="W7" s="117">
        <v>0</v>
      </c>
      <c r="X7" s="117">
        <v>50</v>
      </c>
      <c r="Y7" s="117">
        <v>0</v>
      </c>
      <c r="Z7" s="118">
        <f t="shared" ref="Z7" si="0">K7/V7</f>
        <v>93.858267716535437</v>
      </c>
      <c r="AA7" s="107" t="s">
        <v>64</v>
      </c>
      <c r="AB7" s="126" t="s">
        <v>65</v>
      </c>
      <c r="AC7" s="127" t="s">
        <v>81</v>
      </c>
      <c r="AD7" s="128" t="s">
        <v>81</v>
      </c>
      <c r="AE7" s="127" t="s">
        <v>81</v>
      </c>
      <c r="AF7" s="129" t="s">
        <v>240</v>
      </c>
      <c r="AG7" s="130"/>
      <c r="AH7" s="131" t="s">
        <v>81</v>
      </c>
    </row>
    <row r="8" spans="1:34" s="115" customFormat="1" ht="186.5" thickBot="1" x14ac:dyDescent="0.4">
      <c r="A8" s="139">
        <v>3</v>
      </c>
      <c r="B8" s="74" t="s">
        <v>66</v>
      </c>
      <c r="C8" s="86" t="s">
        <v>67</v>
      </c>
      <c r="D8" s="76" t="s">
        <v>68</v>
      </c>
      <c r="E8" s="74" t="s">
        <v>53</v>
      </c>
      <c r="F8" s="74" t="s">
        <v>54</v>
      </c>
      <c r="G8" s="74" t="s">
        <v>61</v>
      </c>
      <c r="H8" s="122" t="s">
        <v>62</v>
      </c>
      <c r="I8" s="75" t="s">
        <v>63</v>
      </c>
      <c r="J8" s="75" t="s">
        <v>69</v>
      </c>
      <c r="K8" s="104">
        <v>918000000</v>
      </c>
      <c r="L8" s="104">
        <v>765000000</v>
      </c>
      <c r="M8" s="104">
        <v>650000000</v>
      </c>
      <c r="N8" s="104">
        <v>124500000</v>
      </c>
      <c r="O8" s="123">
        <v>107770678.61</v>
      </c>
      <c r="P8" s="124">
        <v>24736197.91</v>
      </c>
      <c r="Q8" s="125">
        <v>0</v>
      </c>
      <c r="R8" s="125" t="s">
        <v>81</v>
      </c>
      <c r="S8" s="116">
        <v>749.3</v>
      </c>
      <c r="T8" s="117">
        <v>3700000</v>
      </c>
      <c r="U8" s="117">
        <v>25.387999999999998</v>
      </c>
      <c r="V8" s="117">
        <v>800000</v>
      </c>
      <c r="W8" s="117">
        <v>0</v>
      </c>
      <c r="X8" s="117">
        <v>0</v>
      </c>
      <c r="Y8" s="117">
        <f>1147348.64/25.388</f>
        <v>45192.557113596966</v>
      </c>
      <c r="Z8" s="118">
        <f>K8/V8</f>
        <v>1147.5</v>
      </c>
      <c r="AA8" s="107" t="s">
        <v>64</v>
      </c>
      <c r="AB8" s="126" t="s">
        <v>232</v>
      </c>
      <c r="AC8" s="127" t="s">
        <v>81</v>
      </c>
      <c r="AD8" s="128" t="s">
        <v>81</v>
      </c>
      <c r="AE8" s="127" t="s">
        <v>81</v>
      </c>
      <c r="AF8" s="129" t="s">
        <v>240</v>
      </c>
      <c r="AG8" s="130"/>
      <c r="AH8" s="131" t="s">
        <v>81</v>
      </c>
    </row>
    <row r="9" spans="1:34" s="115" customFormat="1" ht="180.75" customHeight="1" thickBot="1" x14ac:dyDescent="0.4">
      <c r="A9" s="139">
        <v>4</v>
      </c>
      <c r="B9" s="74" t="s">
        <v>70</v>
      </c>
      <c r="C9" s="74" t="s">
        <v>56</v>
      </c>
      <c r="D9" s="76" t="s">
        <v>71</v>
      </c>
      <c r="E9" s="74" t="s">
        <v>53</v>
      </c>
      <c r="F9" s="74" t="s">
        <v>54</v>
      </c>
      <c r="G9" s="74" t="s">
        <v>61</v>
      </c>
      <c r="H9" s="122" t="s">
        <v>72</v>
      </c>
      <c r="I9" s="77" t="s">
        <v>73</v>
      </c>
      <c r="J9" s="75" t="s">
        <v>230</v>
      </c>
      <c r="K9" s="104">
        <v>900000000</v>
      </c>
      <c r="L9" s="132">
        <v>750000000</v>
      </c>
      <c r="M9" s="94">
        <v>750000000</v>
      </c>
      <c r="N9" s="132">
        <v>350000000</v>
      </c>
      <c r="O9" s="123" t="s">
        <v>228</v>
      </c>
      <c r="P9" s="124">
        <v>113512</v>
      </c>
      <c r="Q9" s="125">
        <v>0</v>
      </c>
      <c r="R9" s="125" t="s">
        <v>81</v>
      </c>
      <c r="S9" s="116">
        <v>0</v>
      </c>
      <c r="T9" s="119">
        <f>6500000*12</f>
        <v>78000000</v>
      </c>
      <c r="U9" s="117">
        <v>0</v>
      </c>
      <c r="V9" s="117">
        <v>3000000</v>
      </c>
      <c r="W9" s="117">
        <v>0</v>
      </c>
      <c r="X9" s="119">
        <v>57.7</v>
      </c>
      <c r="Y9" s="117">
        <v>0</v>
      </c>
      <c r="Z9" s="118">
        <f>K9/V9</f>
        <v>300</v>
      </c>
      <c r="AA9" s="133" t="s">
        <v>74</v>
      </c>
      <c r="AB9" s="126" t="s">
        <v>75</v>
      </c>
      <c r="AC9" s="127" t="s">
        <v>81</v>
      </c>
      <c r="AD9" s="134" t="s">
        <v>234</v>
      </c>
      <c r="AE9" s="127" t="s">
        <v>81</v>
      </c>
      <c r="AF9" s="129" t="s">
        <v>241</v>
      </c>
      <c r="AG9" s="130"/>
      <c r="AH9" s="131" t="s">
        <v>81</v>
      </c>
    </row>
    <row r="10" spans="1:34" s="115" customFormat="1" ht="198" customHeight="1" thickBot="1" x14ac:dyDescent="0.4">
      <c r="A10" s="139">
        <v>5</v>
      </c>
      <c r="B10" s="74" t="s">
        <v>76</v>
      </c>
      <c r="C10" s="86" t="s">
        <v>77</v>
      </c>
      <c r="D10" s="76" t="s">
        <v>78</v>
      </c>
      <c r="E10" s="74" t="s">
        <v>53</v>
      </c>
      <c r="F10" s="74" t="s">
        <v>54</v>
      </c>
      <c r="G10" s="74" t="s">
        <v>79</v>
      </c>
      <c r="H10" s="122" t="s">
        <v>80</v>
      </c>
      <c r="I10" s="75" t="s">
        <v>231</v>
      </c>
      <c r="J10" s="75" t="s">
        <v>231</v>
      </c>
      <c r="K10" s="104">
        <v>933600000</v>
      </c>
      <c r="L10" s="132">
        <v>778000000</v>
      </c>
      <c r="M10" s="132">
        <v>350000000</v>
      </c>
      <c r="N10" s="132">
        <v>50000000</v>
      </c>
      <c r="O10" s="123">
        <v>0</v>
      </c>
      <c r="P10" s="124">
        <v>0</v>
      </c>
      <c r="Q10" s="125">
        <v>0</v>
      </c>
      <c r="R10" s="125" t="s">
        <v>81</v>
      </c>
      <c r="S10" s="116">
        <v>0</v>
      </c>
      <c r="T10" s="119" t="s">
        <v>81</v>
      </c>
      <c r="U10" s="117">
        <v>0</v>
      </c>
      <c r="V10" s="120">
        <v>13460395.4</v>
      </c>
      <c r="W10" s="117">
        <v>0</v>
      </c>
      <c r="X10" s="120">
        <v>1031.0999999999999</v>
      </c>
      <c r="Y10" s="117">
        <v>0</v>
      </c>
      <c r="Z10" s="118">
        <f>K10/V10</f>
        <v>69.359032350565272</v>
      </c>
      <c r="AA10" s="133" t="s">
        <v>82</v>
      </c>
      <c r="AB10" s="126" t="s">
        <v>83</v>
      </c>
      <c r="AC10" s="127" t="s">
        <v>81</v>
      </c>
      <c r="AD10" s="127" t="s">
        <v>81</v>
      </c>
      <c r="AE10" s="127" t="s">
        <v>81</v>
      </c>
      <c r="AF10" s="129" t="s">
        <v>240</v>
      </c>
      <c r="AG10" s="135" t="s">
        <v>237</v>
      </c>
      <c r="AH10" s="136"/>
    </row>
    <row r="11" spans="1:34" s="115" customFormat="1" ht="408.75" customHeight="1" thickBot="1" x14ac:dyDescent="0.4">
      <c r="A11" s="139">
        <v>6</v>
      </c>
      <c r="B11" s="74" t="s">
        <v>84</v>
      </c>
      <c r="C11" s="74" t="s">
        <v>56</v>
      </c>
      <c r="D11" s="76" t="s">
        <v>85</v>
      </c>
      <c r="E11" s="74" t="s">
        <v>53</v>
      </c>
      <c r="F11" s="74" t="s">
        <v>54</v>
      </c>
      <c r="G11" s="74" t="s">
        <v>79</v>
      </c>
      <c r="H11" s="122" t="s">
        <v>86</v>
      </c>
      <c r="I11" s="75" t="s">
        <v>231</v>
      </c>
      <c r="J11" s="75" t="s">
        <v>231</v>
      </c>
      <c r="K11" s="104">
        <v>492000000</v>
      </c>
      <c r="L11" s="132">
        <v>400000000</v>
      </c>
      <c r="M11" s="132">
        <v>380000000</v>
      </c>
      <c r="N11" s="132">
        <v>10000000</v>
      </c>
      <c r="O11" s="123">
        <v>0</v>
      </c>
      <c r="P11" s="124">
        <v>0</v>
      </c>
      <c r="Q11" s="125">
        <v>0</v>
      </c>
      <c r="R11" s="125" t="s">
        <v>81</v>
      </c>
      <c r="S11" s="116">
        <v>0</v>
      </c>
      <c r="T11" s="119">
        <v>833333.3</v>
      </c>
      <c r="U11" s="117">
        <v>0</v>
      </c>
      <c r="V11" s="117">
        <v>168333.3</v>
      </c>
      <c r="W11" s="117">
        <v>0</v>
      </c>
      <c r="X11" s="121" t="s">
        <v>239</v>
      </c>
      <c r="Y11" s="117">
        <v>0</v>
      </c>
      <c r="Z11" s="118">
        <f>K11/V11</f>
        <v>2922.7728559946249</v>
      </c>
      <c r="AA11" s="133" t="s">
        <v>82</v>
      </c>
      <c r="AB11" s="129" t="s">
        <v>87</v>
      </c>
      <c r="AC11" s="127" t="s">
        <v>81</v>
      </c>
      <c r="AD11" s="127" t="s">
        <v>81</v>
      </c>
      <c r="AE11" s="127" t="s">
        <v>81</v>
      </c>
      <c r="AF11" s="129" t="s">
        <v>240</v>
      </c>
      <c r="AG11" s="135" t="s">
        <v>235</v>
      </c>
      <c r="AH11" s="137" t="s">
        <v>238</v>
      </c>
    </row>
    <row r="12" spans="1:34" s="115" customFormat="1" ht="170.5" x14ac:dyDescent="0.35">
      <c r="A12" s="139">
        <v>7</v>
      </c>
      <c r="B12" s="74" t="s">
        <v>88</v>
      </c>
      <c r="C12" s="74" t="s">
        <v>56</v>
      </c>
      <c r="D12" s="76" t="s">
        <v>89</v>
      </c>
      <c r="E12" s="74" t="s">
        <v>53</v>
      </c>
      <c r="F12" s="74" t="s">
        <v>54</v>
      </c>
      <c r="G12" s="74" t="s">
        <v>90</v>
      </c>
      <c r="H12" s="75" t="s">
        <v>125</v>
      </c>
      <c r="I12" s="75" t="s">
        <v>125</v>
      </c>
      <c r="J12" s="75" t="s">
        <v>125</v>
      </c>
      <c r="K12" s="104">
        <v>186340000</v>
      </c>
      <c r="L12" s="132">
        <v>155283333</v>
      </c>
      <c r="M12" s="132">
        <v>186340000</v>
      </c>
      <c r="N12" s="132">
        <v>93170000</v>
      </c>
      <c r="O12" s="123">
        <v>0</v>
      </c>
      <c r="P12" s="124">
        <v>0</v>
      </c>
      <c r="Q12" s="125">
        <v>0</v>
      </c>
      <c r="R12" s="125" t="s">
        <v>81</v>
      </c>
      <c r="S12" s="116">
        <v>0</v>
      </c>
      <c r="T12" s="119" t="s">
        <v>91</v>
      </c>
      <c r="U12" s="117">
        <v>0</v>
      </c>
      <c r="V12" s="117">
        <v>1224000</v>
      </c>
      <c r="W12" s="117">
        <v>0</v>
      </c>
      <c r="X12" s="121" t="s">
        <v>239</v>
      </c>
      <c r="Y12" s="117">
        <v>0</v>
      </c>
      <c r="Z12" s="118">
        <f>K12/V12</f>
        <v>152.23856209150327</v>
      </c>
      <c r="AA12" s="133" t="s">
        <v>82</v>
      </c>
      <c r="AB12" s="129" t="s">
        <v>92</v>
      </c>
      <c r="AC12" s="127" t="s">
        <v>81</v>
      </c>
      <c r="AD12" s="134" t="s">
        <v>233</v>
      </c>
      <c r="AE12" s="127" t="s">
        <v>81</v>
      </c>
      <c r="AF12" s="138" t="s">
        <v>242</v>
      </c>
      <c r="AG12" s="135" t="s">
        <v>236</v>
      </c>
      <c r="AH12" s="137" t="s">
        <v>238</v>
      </c>
    </row>
  </sheetData>
  <mergeCells count="3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 ref="I3:I5"/>
    <mergeCell ref="H3:H5"/>
    <mergeCell ref="J3:J5"/>
    <mergeCell ref="C3:C5"/>
    <mergeCell ref="A2:J2"/>
    <mergeCell ref="A3:A5"/>
    <mergeCell ref="B3:B5"/>
    <mergeCell ref="D3:D5"/>
    <mergeCell ref="E3:E5"/>
    <mergeCell ref="F3:F5"/>
    <mergeCell ref="G3:G5"/>
    <mergeCell ref="AE3:AE5"/>
    <mergeCell ref="AD3:AD5"/>
    <mergeCell ref="K3:K5"/>
    <mergeCell ref="L3:L5"/>
    <mergeCell ref="M3:M5"/>
    <mergeCell ref="N3:N5"/>
    <mergeCell ref="O3:O5"/>
    <mergeCell ref="P3:P5"/>
  </mergeCells>
  <dataValidations count="5">
    <dataValidation type="list" allowBlank="1" showInputMessage="1" showErrorMessage="1" sqref="E1:E2 E6:E1048576" xr:uid="{00000000-0002-0000-0100-000000000000}">
      <formula1>"Priority, Non-priority"</formula1>
    </dataValidation>
    <dataValidation type="list" allowBlank="1" showInputMessage="1" showErrorMessage="1" sqref="G1:G2 G95:G1048576" xr:uid="{00000000-0002-0000-0100-000001000000}">
      <formula1>"Early stages, Advanced stage, Completed"</formula1>
    </dataValidation>
    <dataValidation type="list" allowBlank="1" showInputMessage="1" showErrorMessage="1" sqref="H13:H61 G6:G94" xr:uid="{00000000-0002-0000-0100-000002000000}">
      <formula1>"Not started, Tender ongoing, Construction ongoing, Complete"</formula1>
    </dataValidation>
    <dataValidation type="list" allowBlank="1" showInputMessage="1" showErrorMessage="1" sqref="F6:F12" xr:uid="{00000000-0002-0000-0100-000003000000}">
      <formula1>"Project, Large-scale project, Scheme, Large-scale scheme"</formula1>
    </dataValidation>
    <dataValidation allowBlank="1" showInputMessage="1" showErrorMessage="1" sqref="H6:H12 I12:J12" xr:uid="{00000000-0002-0000-0100-000004000000}"/>
  </dataValidations>
  <hyperlinks>
    <hyperlink ref="I9" r:id="rId1" xr:uid="{00000000-0004-0000-0100-000000000000}"/>
    <hyperlink ref="H6" r:id="rId2" xr:uid="{00000000-0004-0000-0100-000001000000}"/>
    <hyperlink ref="H9" r:id="rId3" xr:uid="{00000000-0004-0000-0100-000002000000}"/>
    <hyperlink ref="H11" r:id="rId4" xr:uid="{00000000-0004-0000-0100-000003000000}"/>
    <hyperlink ref="H10" r:id="rId5" xr:uid="{00000000-0004-0000-0100-000004000000}"/>
    <hyperlink ref="H7" r:id="rId6" xr:uid="{00000000-0004-0000-0100-000005000000}"/>
    <hyperlink ref="H8" r:id="rId7" xr:uid="{00000000-0004-0000-0100-000006000000}"/>
  </hyperlinks>
  <pageMargins left="0.7" right="0.7" top="0.75" bottom="0.75" header="0.3" footer="0.3"/>
  <pageSetup paperSize="9"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
  <sheetViews>
    <sheetView zoomScale="70" zoomScaleNormal="70" zoomScalePageLayoutView="60" workbookViewId="0">
      <pane xSplit="2" ySplit="2" topLeftCell="F3" activePane="bottomRight" state="frozen"/>
      <selection pane="topRight" activeCell="C1" sqref="C1"/>
      <selection pane="bottomLeft" activeCell="A2" sqref="A2"/>
      <selection pane="bottomRight" activeCell="N1" sqref="N1"/>
    </sheetView>
  </sheetViews>
  <sheetFormatPr defaultColWidth="0" defaultRowHeight="0" customHeight="1" zeroHeight="1" x14ac:dyDescent="0.35"/>
  <cols>
    <col min="1" max="1" width="9.1796875" customWidth="1"/>
    <col min="2" max="2" width="29.54296875" customWidth="1"/>
    <col min="3" max="5" width="26" style="27" customWidth="1"/>
    <col min="6" max="6" width="69.81640625" style="27" customWidth="1"/>
    <col min="7" max="8" width="26" style="27" customWidth="1"/>
    <col min="9" max="9" width="29.81640625" style="27" customWidth="1"/>
    <col min="10" max="10" width="26" style="27" customWidth="1"/>
    <col min="11" max="11" width="26" style="56" customWidth="1"/>
    <col min="12" max="14" width="26" style="27" customWidth="1"/>
    <col min="15" max="15" width="38.1796875" style="33" customWidth="1"/>
    <col min="16" max="16" width="0" hidden="1" customWidth="1"/>
  </cols>
  <sheetData>
    <row r="1" spans="1:15" ht="15" hidden="1" thickBot="1" x14ac:dyDescent="0.4">
      <c r="K1" s="27"/>
    </row>
    <row r="2" spans="1:15" ht="66" customHeight="1" thickBot="1" x14ac:dyDescent="0.4">
      <c r="A2" s="46"/>
      <c r="B2" s="47"/>
      <c r="C2" s="196" t="s">
        <v>93</v>
      </c>
      <c r="D2" s="197"/>
      <c r="E2" s="197"/>
      <c r="F2" s="197"/>
      <c r="G2" s="197"/>
      <c r="H2" s="197"/>
      <c r="I2" s="197"/>
      <c r="J2" s="197"/>
      <c r="K2" s="192" t="s">
        <v>94</v>
      </c>
      <c r="L2" s="192"/>
      <c r="M2" s="192"/>
      <c r="N2" s="192"/>
      <c r="O2" s="193"/>
    </row>
    <row r="3" spans="1:15" ht="100.5" customHeight="1" x14ac:dyDescent="0.35">
      <c r="A3" s="198" t="s">
        <v>17</v>
      </c>
      <c r="B3" s="201" t="s">
        <v>95</v>
      </c>
      <c r="C3" s="156" t="s">
        <v>96</v>
      </c>
      <c r="D3" s="170" t="s">
        <v>97</v>
      </c>
      <c r="E3" s="170" t="s">
        <v>98</v>
      </c>
      <c r="F3" s="48"/>
      <c r="G3" s="170" t="s">
        <v>99</v>
      </c>
      <c r="H3" s="170" t="s">
        <v>100</v>
      </c>
      <c r="I3" s="170" t="s">
        <v>101</v>
      </c>
      <c r="J3" s="170" t="s">
        <v>102</v>
      </c>
      <c r="K3" s="195" t="s">
        <v>103</v>
      </c>
      <c r="L3" s="195" t="s">
        <v>104</v>
      </c>
      <c r="M3" s="195" t="s">
        <v>105</v>
      </c>
      <c r="N3" s="195" t="s">
        <v>106</v>
      </c>
      <c r="O3" s="194" t="s">
        <v>107</v>
      </c>
    </row>
    <row r="4" spans="1:15" ht="64.5" customHeight="1" x14ac:dyDescent="0.35">
      <c r="A4" s="199"/>
      <c r="B4" s="202"/>
      <c r="C4" s="157"/>
      <c r="D4" s="171"/>
      <c r="E4" s="171"/>
      <c r="F4" s="49" t="s">
        <v>108</v>
      </c>
      <c r="G4" s="171"/>
      <c r="H4" s="171"/>
      <c r="I4" s="171"/>
      <c r="J4" s="171"/>
      <c r="K4" s="195"/>
      <c r="L4" s="195"/>
      <c r="M4" s="195"/>
      <c r="N4" s="195"/>
      <c r="O4" s="194"/>
    </row>
    <row r="5" spans="1:15" ht="119.25" customHeight="1" thickBot="1" x14ac:dyDescent="0.4">
      <c r="A5" s="200"/>
      <c r="B5" s="203"/>
      <c r="C5" s="158"/>
      <c r="D5" s="172"/>
      <c r="E5" s="172"/>
      <c r="F5" s="50"/>
      <c r="G5" s="172"/>
      <c r="H5" s="172"/>
      <c r="I5" s="172"/>
      <c r="J5" s="172"/>
      <c r="K5" s="195"/>
      <c r="L5" s="195"/>
      <c r="M5" s="195"/>
      <c r="N5" s="195"/>
      <c r="O5" s="194"/>
    </row>
    <row r="6" spans="1:15" ht="207" customHeight="1" x14ac:dyDescent="0.35">
      <c r="A6" s="24">
        <v>1</v>
      </c>
      <c r="B6" s="34" t="s">
        <v>109</v>
      </c>
      <c r="C6" s="93" t="s">
        <v>110</v>
      </c>
      <c r="D6" s="40" t="s">
        <v>111</v>
      </c>
      <c r="E6" s="83">
        <v>126814681</v>
      </c>
      <c r="F6" s="66" t="s">
        <v>112</v>
      </c>
      <c r="G6" s="66" t="s">
        <v>113</v>
      </c>
      <c r="H6" s="83">
        <v>102000000</v>
      </c>
      <c r="I6" s="92" t="s">
        <v>114</v>
      </c>
      <c r="J6" s="84" t="s">
        <v>115</v>
      </c>
      <c r="K6" s="57" t="s">
        <v>116</v>
      </c>
      <c r="L6" s="57" t="s">
        <v>117</v>
      </c>
      <c r="M6" s="57" t="s">
        <v>118</v>
      </c>
      <c r="N6" s="40" t="s">
        <v>119</v>
      </c>
      <c r="O6" s="62" t="s">
        <v>120</v>
      </c>
    </row>
    <row r="7" spans="1:15" ht="184.5" customHeight="1" x14ac:dyDescent="0.35">
      <c r="A7" s="25">
        <v>2</v>
      </c>
      <c r="B7" s="35" t="s">
        <v>121</v>
      </c>
      <c r="C7" s="93" t="s">
        <v>110</v>
      </c>
      <c r="D7" s="40" t="s">
        <v>111</v>
      </c>
      <c r="E7" s="51">
        <v>102895160</v>
      </c>
      <c r="F7" s="66" t="s">
        <v>112</v>
      </c>
      <c r="G7" s="66" t="s">
        <v>113</v>
      </c>
      <c r="H7" s="51">
        <v>98000000</v>
      </c>
      <c r="I7" s="92" t="s">
        <v>114</v>
      </c>
      <c r="J7" s="85" t="s">
        <v>115</v>
      </c>
      <c r="K7" s="57" t="s">
        <v>116</v>
      </c>
      <c r="L7" s="58" t="s">
        <v>117</v>
      </c>
      <c r="M7" s="57" t="s">
        <v>118</v>
      </c>
      <c r="N7" s="40" t="s">
        <v>119</v>
      </c>
      <c r="O7" s="62" t="s">
        <v>120</v>
      </c>
    </row>
    <row r="8" spans="1:15" ht="202.15" customHeight="1" x14ac:dyDescent="0.35">
      <c r="A8" s="25">
        <v>3</v>
      </c>
      <c r="B8" s="35" t="s">
        <v>122</v>
      </c>
      <c r="C8" s="93" t="s">
        <v>123</v>
      </c>
      <c r="D8" s="40" t="s">
        <v>111</v>
      </c>
      <c r="E8" s="51">
        <v>1000000000</v>
      </c>
      <c r="F8" s="91" t="s">
        <v>124</v>
      </c>
      <c r="G8" s="66" t="s">
        <v>125</v>
      </c>
      <c r="H8" s="51">
        <v>400000000</v>
      </c>
      <c r="I8" s="92" t="s">
        <v>126</v>
      </c>
      <c r="J8" s="85" t="s">
        <v>115</v>
      </c>
      <c r="K8" s="59"/>
      <c r="L8" s="59"/>
      <c r="M8" s="59"/>
      <c r="N8" s="30"/>
      <c r="O8" s="64"/>
    </row>
    <row r="9" spans="1:15" ht="39.75" customHeight="1" x14ac:dyDescent="0.35">
      <c r="A9" s="25">
        <v>4</v>
      </c>
      <c r="B9" s="35"/>
      <c r="C9" s="37"/>
      <c r="D9" s="28"/>
      <c r="E9" s="53"/>
      <c r="F9" s="69"/>
      <c r="G9" s="69"/>
      <c r="H9" s="69"/>
      <c r="I9" s="41"/>
      <c r="J9" s="41"/>
      <c r="K9" s="60"/>
      <c r="L9" s="60"/>
      <c r="M9" s="60"/>
      <c r="N9" s="28"/>
      <c r="O9" s="65"/>
    </row>
    <row r="10" spans="1:15" ht="39.75" customHeight="1" x14ac:dyDescent="0.35">
      <c r="A10" s="25">
        <v>5</v>
      </c>
      <c r="B10" s="35"/>
      <c r="C10" s="37"/>
      <c r="D10" s="28"/>
      <c r="E10" s="53"/>
      <c r="F10" s="69"/>
      <c r="G10" s="69"/>
      <c r="H10" s="69"/>
      <c r="I10" s="41"/>
      <c r="J10" s="41"/>
      <c r="K10" s="60"/>
      <c r="L10" s="60"/>
      <c r="M10" s="60"/>
      <c r="N10" s="28"/>
      <c r="O10" s="63"/>
    </row>
    <row r="11" spans="1:15" ht="39.75" customHeight="1" x14ac:dyDescent="0.35">
      <c r="A11" s="25">
        <v>6</v>
      </c>
      <c r="B11" s="35"/>
      <c r="C11" s="37"/>
      <c r="D11" s="29"/>
      <c r="E11" s="51"/>
      <c r="F11" s="67"/>
      <c r="G11" s="67"/>
      <c r="H11" s="67"/>
      <c r="I11" s="42"/>
      <c r="J11" s="42"/>
      <c r="K11" s="58"/>
      <c r="L11" s="58"/>
      <c r="M11" s="58"/>
      <c r="N11" s="29"/>
      <c r="O11" s="63"/>
    </row>
    <row r="12" spans="1:15" ht="39.75" customHeight="1" x14ac:dyDescent="0.35">
      <c r="A12" s="25">
        <v>7</v>
      </c>
      <c r="B12" s="35"/>
      <c r="C12" s="37"/>
      <c r="D12" s="30"/>
      <c r="E12" s="52"/>
      <c r="F12" s="68"/>
      <c r="G12" s="68"/>
      <c r="H12" s="68"/>
      <c r="I12" s="43"/>
      <c r="J12" s="43"/>
      <c r="K12" s="59"/>
      <c r="L12" s="59"/>
      <c r="M12" s="59"/>
      <c r="N12" s="30"/>
      <c r="O12" s="64"/>
    </row>
    <row r="13" spans="1:15" ht="39.75" customHeight="1" x14ac:dyDescent="0.35">
      <c r="A13" s="25">
        <v>8</v>
      </c>
      <c r="B13" s="35"/>
      <c r="C13" s="37"/>
      <c r="D13" s="28"/>
      <c r="E13" s="53"/>
      <c r="F13" s="69"/>
      <c r="G13" s="69"/>
      <c r="H13" s="69"/>
      <c r="I13" s="41"/>
      <c r="J13" s="41"/>
      <c r="K13" s="60"/>
      <c r="L13" s="60"/>
      <c r="M13" s="60"/>
      <c r="N13" s="28"/>
      <c r="O13" s="65"/>
    </row>
    <row r="14" spans="1:15" ht="39.75" customHeight="1" x14ac:dyDescent="0.35">
      <c r="A14" s="25">
        <v>9</v>
      </c>
      <c r="B14" s="35"/>
      <c r="C14" s="38"/>
      <c r="D14" s="31"/>
      <c r="E14" s="54"/>
      <c r="F14" s="70"/>
      <c r="G14" s="70"/>
      <c r="H14" s="70"/>
      <c r="I14" s="44"/>
      <c r="J14" s="44"/>
      <c r="K14" s="61"/>
      <c r="L14" s="61"/>
      <c r="M14" s="61"/>
      <c r="N14" s="31"/>
      <c r="O14" s="61"/>
    </row>
    <row r="15" spans="1:15" ht="39.75" customHeight="1" x14ac:dyDescent="0.35">
      <c r="A15" s="25">
        <v>10</v>
      </c>
      <c r="B15" s="35"/>
      <c r="C15" s="38"/>
      <c r="D15" s="31"/>
      <c r="E15" s="54"/>
      <c r="F15" s="70"/>
      <c r="G15" s="70"/>
      <c r="H15" s="70"/>
      <c r="I15" s="44"/>
      <c r="J15" s="44"/>
      <c r="K15" s="61"/>
      <c r="L15" s="61"/>
      <c r="M15" s="61"/>
      <c r="N15" s="31"/>
      <c r="O15" s="61"/>
    </row>
    <row r="16" spans="1:15" ht="39.75" customHeight="1" x14ac:dyDescent="0.35">
      <c r="A16" s="25">
        <v>11</v>
      </c>
      <c r="B16" s="35"/>
      <c r="C16" s="38"/>
      <c r="D16" s="31"/>
      <c r="E16" s="54"/>
      <c r="F16" s="70"/>
      <c r="G16" s="70"/>
      <c r="H16" s="70"/>
      <c r="I16" s="44"/>
      <c r="J16" s="44"/>
      <c r="K16" s="61"/>
      <c r="L16" s="61"/>
      <c r="M16" s="61"/>
      <c r="N16" s="31"/>
      <c r="O16" s="61"/>
    </row>
    <row r="17" spans="1:15" ht="39.75" customHeight="1" thickBot="1" x14ac:dyDescent="0.4">
      <c r="A17" s="26" t="s">
        <v>127</v>
      </c>
      <c r="B17" s="36"/>
      <c r="C17" s="39"/>
      <c r="D17" s="32"/>
      <c r="E17" s="55"/>
      <c r="F17" s="71"/>
      <c r="G17" s="71"/>
      <c r="H17" s="71"/>
      <c r="I17" s="45"/>
      <c r="J17" s="45"/>
      <c r="K17" s="61"/>
      <c r="L17" s="61"/>
      <c r="M17" s="61"/>
      <c r="N17" s="31"/>
      <c r="O17" s="61"/>
    </row>
    <row r="18" spans="1:15" ht="15.75" hidden="1" customHeight="1" thickBot="1" x14ac:dyDescent="0.4"/>
    <row r="19" spans="1:15" ht="15.75" hidden="1" customHeight="1" thickBot="1" x14ac:dyDescent="0.4"/>
  </sheetData>
  <mergeCells count="16">
    <mergeCell ref="C2:J2"/>
    <mergeCell ref="J3:J5"/>
    <mergeCell ref="A3:A5"/>
    <mergeCell ref="B3:B5"/>
    <mergeCell ref="C3:C5"/>
    <mergeCell ref="D3:D5"/>
    <mergeCell ref="E3:E5"/>
    <mergeCell ref="G3:G5"/>
    <mergeCell ref="H3:H5"/>
    <mergeCell ref="I3:I5"/>
    <mergeCell ref="K2:O2"/>
    <mergeCell ref="O3:O5"/>
    <mergeCell ref="K3:K5"/>
    <mergeCell ref="M3:M5"/>
    <mergeCell ref="N3:N5"/>
    <mergeCell ref="L3:L5"/>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5"/>
  <sheetViews>
    <sheetView workbookViewId="0">
      <selection activeCell="B18" sqref="B18"/>
    </sheetView>
  </sheetViews>
  <sheetFormatPr defaultColWidth="9.1796875" defaultRowHeight="14.5" x14ac:dyDescent="0.35"/>
  <cols>
    <col min="1" max="1" width="37.7265625" style="78" customWidth="1"/>
    <col min="2" max="2" width="16.81640625" style="78" customWidth="1"/>
    <col min="3" max="3" width="236.81640625" style="78" bestFit="1" customWidth="1"/>
    <col min="4" max="4" width="6" style="78" customWidth="1"/>
    <col min="5" max="5" width="13.453125" style="78" customWidth="1"/>
    <col min="6" max="6" width="17.7265625" style="82" customWidth="1"/>
    <col min="7" max="7" width="16.54296875" style="82" customWidth="1"/>
    <col min="8" max="8" width="14.81640625" style="78" customWidth="1"/>
    <col min="9" max="9" width="24.26953125" style="78" customWidth="1"/>
    <col min="10" max="10" width="20.26953125" style="78" customWidth="1"/>
    <col min="11" max="16384" width="9.1796875" style="78"/>
  </cols>
  <sheetData>
    <row r="1" spans="1:10" ht="48" customHeight="1" x14ac:dyDescent="0.35">
      <c r="A1" s="88" t="s">
        <v>128</v>
      </c>
      <c r="B1" s="88" t="s">
        <v>129</v>
      </c>
      <c r="C1" s="87" t="s">
        <v>130</v>
      </c>
      <c r="D1" s="87" t="s">
        <v>131</v>
      </c>
      <c r="E1" s="87" t="s">
        <v>132</v>
      </c>
      <c r="F1" s="89" t="s">
        <v>133</v>
      </c>
      <c r="G1" s="89" t="s">
        <v>134</v>
      </c>
      <c r="H1" s="89" t="s">
        <v>135</v>
      </c>
      <c r="I1" s="87" t="s">
        <v>136</v>
      </c>
      <c r="J1" s="87" t="s">
        <v>137</v>
      </c>
    </row>
    <row r="2" spans="1:10" x14ac:dyDescent="0.35">
      <c r="A2" s="78" t="s">
        <v>138</v>
      </c>
      <c r="B2" s="79">
        <v>35752165</v>
      </c>
      <c r="C2" s="78" t="s">
        <v>139</v>
      </c>
      <c r="D2" s="79">
        <v>2023</v>
      </c>
      <c r="E2" s="78" t="s">
        <v>140</v>
      </c>
      <c r="F2" s="80">
        <v>4461079</v>
      </c>
      <c r="G2" s="80">
        <v>4461079</v>
      </c>
      <c r="H2" s="90" t="s">
        <v>141</v>
      </c>
      <c r="I2" s="78" t="s">
        <v>142</v>
      </c>
      <c r="J2" s="78" t="s">
        <v>143</v>
      </c>
    </row>
    <row r="3" spans="1:10" x14ac:dyDescent="0.35">
      <c r="A3" s="78" t="s">
        <v>144</v>
      </c>
      <c r="B3" s="79">
        <v>31584705</v>
      </c>
      <c r="C3" s="78" t="s">
        <v>145</v>
      </c>
      <c r="D3" s="79">
        <v>2023</v>
      </c>
      <c r="E3" s="78" t="s">
        <v>140</v>
      </c>
      <c r="F3" s="81">
        <v>900276.96</v>
      </c>
      <c r="G3" s="81">
        <v>900276.96</v>
      </c>
      <c r="H3" s="90" t="s">
        <v>141</v>
      </c>
      <c r="I3" s="78" t="s">
        <v>146</v>
      </c>
      <c r="J3" s="78" t="s">
        <v>147</v>
      </c>
    </row>
    <row r="4" spans="1:10" x14ac:dyDescent="0.35">
      <c r="A4" s="78" t="s">
        <v>148</v>
      </c>
      <c r="B4" s="79">
        <v>36525782</v>
      </c>
      <c r="C4" s="78" t="s">
        <v>149</v>
      </c>
      <c r="D4" s="79">
        <v>2023</v>
      </c>
      <c r="E4" s="78" t="s">
        <v>140</v>
      </c>
      <c r="F4" s="80">
        <v>3655700</v>
      </c>
      <c r="G4" s="80">
        <v>3655700</v>
      </c>
      <c r="H4" s="90" t="s">
        <v>141</v>
      </c>
      <c r="I4" s="78" t="s">
        <v>150</v>
      </c>
      <c r="J4" s="78" t="s">
        <v>143</v>
      </c>
    </row>
    <row r="5" spans="1:10" x14ac:dyDescent="0.35">
      <c r="A5" s="78" t="s">
        <v>151</v>
      </c>
      <c r="B5" s="79">
        <v>35966289</v>
      </c>
      <c r="C5" s="78" t="s">
        <v>152</v>
      </c>
      <c r="D5" s="79">
        <v>2023</v>
      </c>
      <c r="E5" s="78" t="s">
        <v>140</v>
      </c>
      <c r="F5" s="81">
        <v>1099369.8899999999</v>
      </c>
      <c r="G5" s="81">
        <v>1099369.8899999999</v>
      </c>
      <c r="H5" s="90" t="s">
        <v>141</v>
      </c>
      <c r="I5" s="78" t="s">
        <v>153</v>
      </c>
      <c r="J5" s="78" t="s">
        <v>143</v>
      </c>
    </row>
    <row r="6" spans="1:10" x14ac:dyDescent="0.35">
      <c r="A6" s="78" t="s">
        <v>154</v>
      </c>
      <c r="B6" s="79">
        <v>31728812</v>
      </c>
      <c r="C6" s="78" t="s">
        <v>155</v>
      </c>
      <c r="D6" s="79">
        <v>2023</v>
      </c>
      <c r="E6" s="78" t="s">
        <v>140</v>
      </c>
      <c r="F6" s="80">
        <v>5811771</v>
      </c>
      <c r="G6" s="80">
        <v>5811771</v>
      </c>
      <c r="H6" s="90" t="s">
        <v>141</v>
      </c>
      <c r="I6" s="78" t="s">
        <v>156</v>
      </c>
      <c r="J6" s="78" t="s">
        <v>157</v>
      </c>
    </row>
    <row r="7" spans="1:10" x14ac:dyDescent="0.35">
      <c r="A7" s="78" t="s">
        <v>158</v>
      </c>
      <c r="B7" s="79">
        <v>36334634</v>
      </c>
      <c r="C7" s="78" t="s">
        <v>159</v>
      </c>
      <c r="D7" s="79">
        <v>2023</v>
      </c>
      <c r="E7" s="78" t="s">
        <v>140</v>
      </c>
      <c r="F7" s="80">
        <v>13128774</v>
      </c>
      <c r="G7" s="80">
        <v>13128774</v>
      </c>
      <c r="H7" s="90" t="s">
        <v>141</v>
      </c>
      <c r="I7" s="78" t="s">
        <v>160</v>
      </c>
      <c r="J7" s="78" t="s">
        <v>161</v>
      </c>
    </row>
    <row r="8" spans="1:10" x14ac:dyDescent="0.35">
      <c r="A8" s="78" t="s">
        <v>162</v>
      </c>
      <c r="B8" s="79">
        <v>36211541</v>
      </c>
      <c r="C8" s="78" t="s">
        <v>163</v>
      </c>
      <c r="D8" s="79">
        <v>2023</v>
      </c>
      <c r="E8" s="78" t="s">
        <v>140</v>
      </c>
      <c r="F8" s="80">
        <v>4955425</v>
      </c>
      <c r="G8" s="80">
        <v>4955425</v>
      </c>
      <c r="H8" s="90" t="s">
        <v>141</v>
      </c>
      <c r="I8" s="78" t="s">
        <v>164</v>
      </c>
      <c r="J8" s="78" t="s">
        <v>143</v>
      </c>
    </row>
    <row r="9" spans="1:10" x14ac:dyDescent="0.35">
      <c r="A9" s="78" t="s">
        <v>162</v>
      </c>
      <c r="B9" s="79">
        <v>36211541</v>
      </c>
      <c r="C9" s="78" t="s">
        <v>165</v>
      </c>
      <c r="D9" s="79">
        <v>2023</v>
      </c>
      <c r="E9" s="78" t="s">
        <v>140</v>
      </c>
      <c r="F9" s="80">
        <v>14725998</v>
      </c>
      <c r="G9" s="80">
        <v>14725998</v>
      </c>
      <c r="H9" s="90" t="s">
        <v>141</v>
      </c>
      <c r="I9" s="78" t="s">
        <v>164</v>
      </c>
      <c r="J9" s="78" t="s">
        <v>143</v>
      </c>
    </row>
    <row r="10" spans="1:10" x14ac:dyDescent="0.35">
      <c r="A10" s="78" t="s">
        <v>162</v>
      </c>
      <c r="B10" s="79">
        <v>36211541</v>
      </c>
      <c r="C10" s="78" t="s">
        <v>166</v>
      </c>
      <c r="D10" s="79">
        <v>2023</v>
      </c>
      <c r="E10" s="78" t="s">
        <v>140</v>
      </c>
      <c r="F10" s="80">
        <v>2375741</v>
      </c>
      <c r="G10" s="80">
        <v>2375741</v>
      </c>
      <c r="H10" s="90" t="s">
        <v>141</v>
      </c>
      <c r="I10" s="78" t="s">
        <v>164</v>
      </c>
      <c r="J10" s="78" t="s">
        <v>143</v>
      </c>
    </row>
    <row r="11" spans="1:10" x14ac:dyDescent="0.35">
      <c r="A11" s="78" t="s">
        <v>162</v>
      </c>
      <c r="B11" s="79">
        <v>36211541</v>
      </c>
      <c r="C11" s="78" t="s">
        <v>167</v>
      </c>
      <c r="D11" s="79">
        <v>2023</v>
      </c>
      <c r="E11" s="78" t="s">
        <v>140</v>
      </c>
      <c r="F11" s="81">
        <v>6107145.9299999997</v>
      </c>
      <c r="G11" s="81">
        <v>6107145.9299999997</v>
      </c>
      <c r="H11" s="90" t="s">
        <v>141</v>
      </c>
      <c r="I11" s="78" t="s">
        <v>164</v>
      </c>
      <c r="J11" s="78" t="s">
        <v>143</v>
      </c>
    </row>
    <row r="12" spans="1:10" x14ac:dyDescent="0.35">
      <c r="A12" s="78" t="s">
        <v>162</v>
      </c>
      <c r="B12" s="79">
        <v>36211541</v>
      </c>
      <c r="C12" s="78" t="s">
        <v>168</v>
      </c>
      <c r="D12" s="79">
        <v>2023</v>
      </c>
      <c r="E12" s="78" t="s">
        <v>140</v>
      </c>
      <c r="F12" s="82">
        <v>4707493.5999999996</v>
      </c>
      <c r="G12" s="82">
        <v>4707493.5999999996</v>
      </c>
      <c r="H12" s="90" t="s">
        <v>141</v>
      </c>
      <c r="I12" s="78" t="s">
        <v>164</v>
      </c>
      <c r="J12" s="78" t="s">
        <v>143</v>
      </c>
    </row>
    <row r="13" spans="1:10" x14ac:dyDescent="0.35">
      <c r="A13" s="78" t="s">
        <v>162</v>
      </c>
      <c r="B13" s="79">
        <v>36211541</v>
      </c>
      <c r="C13" s="78" t="s">
        <v>169</v>
      </c>
      <c r="D13" s="79">
        <v>2023</v>
      </c>
      <c r="E13" s="78" t="s">
        <v>140</v>
      </c>
      <c r="F13" s="81">
        <v>7319853.2699999996</v>
      </c>
      <c r="G13" s="81">
        <v>7319853.2699999996</v>
      </c>
      <c r="H13" s="90" t="s">
        <v>141</v>
      </c>
      <c r="I13" s="78" t="s">
        <v>164</v>
      </c>
      <c r="J13" s="78" t="s">
        <v>143</v>
      </c>
    </row>
    <row r="14" spans="1:10" x14ac:dyDescent="0.35">
      <c r="A14" s="78" t="s">
        <v>162</v>
      </c>
      <c r="B14" s="79">
        <v>36211541</v>
      </c>
      <c r="C14" s="78" t="s">
        <v>170</v>
      </c>
      <c r="D14" s="79">
        <v>2023</v>
      </c>
      <c r="E14" s="78" t="s">
        <v>140</v>
      </c>
      <c r="F14" s="81">
        <v>11654331.93</v>
      </c>
      <c r="G14" s="81">
        <v>11654331.93</v>
      </c>
      <c r="H14" s="90" t="s">
        <v>141</v>
      </c>
      <c r="I14" s="78" t="s">
        <v>164</v>
      </c>
      <c r="J14" s="78" t="s">
        <v>143</v>
      </c>
    </row>
    <row r="15" spans="1:10" x14ac:dyDescent="0.35">
      <c r="A15" s="78" t="s">
        <v>162</v>
      </c>
      <c r="B15" s="79">
        <v>36211541</v>
      </c>
      <c r="C15" s="78" t="s">
        <v>171</v>
      </c>
      <c r="D15" s="79">
        <v>2023</v>
      </c>
      <c r="E15" s="78" t="s">
        <v>140</v>
      </c>
      <c r="F15" s="81">
        <v>969912.38</v>
      </c>
      <c r="G15" s="81">
        <v>969912.38</v>
      </c>
      <c r="H15" s="90" t="s">
        <v>141</v>
      </c>
      <c r="I15" s="78" t="s">
        <v>164</v>
      </c>
      <c r="J15" s="78" t="s">
        <v>143</v>
      </c>
    </row>
    <row r="16" spans="1:10" x14ac:dyDescent="0.35">
      <c r="A16" s="78" t="s">
        <v>162</v>
      </c>
      <c r="B16" s="79">
        <v>36211541</v>
      </c>
      <c r="C16" s="78" t="s">
        <v>172</v>
      </c>
      <c r="D16" s="79">
        <v>2023</v>
      </c>
      <c r="E16" s="78" t="s">
        <v>140</v>
      </c>
      <c r="F16" s="81">
        <v>8031006.3899999997</v>
      </c>
      <c r="G16" s="81">
        <v>8031006.3899999997</v>
      </c>
      <c r="H16" s="90" t="s">
        <v>141</v>
      </c>
      <c r="I16" s="78" t="s">
        <v>164</v>
      </c>
      <c r="J16" s="78" t="s">
        <v>143</v>
      </c>
    </row>
    <row r="17" spans="1:10" x14ac:dyDescent="0.35">
      <c r="A17" s="78" t="s">
        <v>162</v>
      </c>
      <c r="B17" s="79">
        <v>36211541</v>
      </c>
      <c r="C17" s="78" t="s">
        <v>173</v>
      </c>
      <c r="D17" s="79">
        <v>2023</v>
      </c>
      <c r="E17" s="78" t="s">
        <v>140</v>
      </c>
      <c r="F17" s="80">
        <v>15000000</v>
      </c>
      <c r="G17" s="80">
        <v>15000000</v>
      </c>
      <c r="H17" s="90" t="s">
        <v>141</v>
      </c>
      <c r="I17" s="78" t="s">
        <v>164</v>
      </c>
      <c r="J17" s="78" t="s">
        <v>143</v>
      </c>
    </row>
    <row r="18" spans="1:10" x14ac:dyDescent="0.35">
      <c r="A18" s="78" t="s">
        <v>162</v>
      </c>
      <c r="B18" s="79">
        <v>36211541</v>
      </c>
      <c r="C18" s="78" t="s">
        <v>174</v>
      </c>
      <c r="D18" s="79">
        <v>2023</v>
      </c>
      <c r="E18" s="78" t="s">
        <v>140</v>
      </c>
      <c r="F18" s="81">
        <v>4107512.82</v>
      </c>
      <c r="G18" s="81">
        <v>4107512.82</v>
      </c>
      <c r="H18" s="90" t="s">
        <v>141</v>
      </c>
      <c r="I18" s="78" t="s">
        <v>164</v>
      </c>
      <c r="J18" s="78" t="s">
        <v>143</v>
      </c>
    </row>
    <row r="19" spans="1:10" x14ac:dyDescent="0.35">
      <c r="A19" s="78" t="s">
        <v>162</v>
      </c>
      <c r="B19" s="79">
        <v>36211541</v>
      </c>
      <c r="C19" s="78" t="s">
        <v>175</v>
      </c>
      <c r="D19" s="79">
        <v>2023</v>
      </c>
      <c r="E19" s="78" t="s">
        <v>140</v>
      </c>
      <c r="F19" s="81">
        <v>1279554.3899999999</v>
      </c>
      <c r="G19" s="81">
        <v>1279554.3899999999</v>
      </c>
      <c r="H19" s="90" t="s">
        <v>141</v>
      </c>
      <c r="I19" s="78" t="s">
        <v>164</v>
      </c>
      <c r="J19" s="78" t="s">
        <v>143</v>
      </c>
    </row>
    <row r="20" spans="1:10" x14ac:dyDescent="0.35">
      <c r="A20" s="78" t="s">
        <v>176</v>
      </c>
      <c r="B20" s="79">
        <v>36550604</v>
      </c>
      <c r="C20" s="78" t="s">
        <v>177</v>
      </c>
      <c r="D20" s="79">
        <v>2023</v>
      </c>
      <c r="E20" s="78" t="s">
        <v>140</v>
      </c>
      <c r="F20" s="80">
        <v>3387129</v>
      </c>
      <c r="G20" s="80">
        <v>3387129</v>
      </c>
      <c r="H20" s="90" t="s">
        <v>141</v>
      </c>
      <c r="I20" s="78" t="s">
        <v>178</v>
      </c>
      <c r="J20" s="78" t="s">
        <v>179</v>
      </c>
    </row>
    <row r="21" spans="1:10" x14ac:dyDescent="0.35">
      <c r="A21" s="78" t="s">
        <v>176</v>
      </c>
      <c r="B21" s="79">
        <v>36550604</v>
      </c>
      <c r="C21" s="78" t="s">
        <v>180</v>
      </c>
      <c r="D21" s="79">
        <v>2023</v>
      </c>
      <c r="E21" s="78" t="s">
        <v>140</v>
      </c>
      <c r="F21" s="80">
        <v>1285343</v>
      </c>
      <c r="G21" s="80">
        <v>1285343</v>
      </c>
      <c r="H21" s="90" t="s">
        <v>141</v>
      </c>
      <c r="I21" s="78" t="s">
        <v>178</v>
      </c>
      <c r="J21" s="78" t="s">
        <v>179</v>
      </c>
    </row>
    <row r="22" spans="1:10" x14ac:dyDescent="0.35">
      <c r="A22" s="78" t="s">
        <v>181</v>
      </c>
      <c r="B22" s="79">
        <v>31718523</v>
      </c>
      <c r="C22" s="78" t="s">
        <v>182</v>
      </c>
      <c r="D22" s="79">
        <v>2023</v>
      </c>
      <c r="E22" s="78" t="s">
        <v>140</v>
      </c>
      <c r="F22" s="81">
        <v>7528338.4299999997</v>
      </c>
      <c r="G22" s="81">
        <v>7528338.4299999997</v>
      </c>
      <c r="H22" s="90" t="s">
        <v>141</v>
      </c>
      <c r="I22" s="78" t="s">
        <v>183</v>
      </c>
      <c r="J22" s="78" t="s">
        <v>157</v>
      </c>
    </row>
    <row r="23" spans="1:10" x14ac:dyDescent="0.35">
      <c r="A23" s="78" t="s">
        <v>184</v>
      </c>
      <c r="B23" s="79">
        <v>36277215</v>
      </c>
      <c r="C23" s="78" t="s">
        <v>185</v>
      </c>
      <c r="D23" s="79">
        <v>2023</v>
      </c>
      <c r="E23" s="78" t="s">
        <v>140</v>
      </c>
      <c r="F23" s="81">
        <v>2231150.29</v>
      </c>
      <c r="G23" s="81">
        <v>2231150.29</v>
      </c>
      <c r="H23" s="90" t="s">
        <v>141</v>
      </c>
      <c r="I23" s="78" t="s">
        <v>186</v>
      </c>
      <c r="J23" s="78" t="s">
        <v>187</v>
      </c>
    </row>
    <row r="24" spans="1:10" x14ac:dyDescent="0.35">
      <c r="A24" s="78" t="s">
        <v>184</v>
      </c>
      <c r="B24" s="79">
        <v>36277215</v>
      </c>
      <c r="C24" s="78" t="s">
        <v>188</v>
      </c>
      <c r="D24" s="79">
        <v>2023</v>
      </c>
      <c r="E24" s="78" t="s">
        <v>140</v>
      </c>
      <c r="F24" s="81">
        <v>1687162.07</v>
      </c>
      <c r="G24" s="81">
        <v>1687162.07</v>
      </c>
      <c r="H24" s="90" t="s">
        <v>141</v>
      </c>
      <c r="I24" s="78" t="s">
        <v>186</v>
      </c>
      <c r="J24" s="78" t="s">
        <v>187</v>
      </c>
    </row>
    <row r="25" spans="1:10" x14ac:dyDescent="0.35">
      <c r="A25" s="78" t="s">
        <v>189</v>
      </c>
      <c r="B25" s="79">
        <v>31621171</v>
      </c>
      <c r="C25" s="78" t="s">
        <v>190</v>
      </c>
      <c r="D25" s="79">
        <v>2023</v>
      </c>
      <c r="E25" s="78" t="s">
        <v>140</v>
      </c>
      <c r="F25" s="81">
        <v>1559357.02</v>
      </c>
      <c r="G25" s="81">
        <v>1559357.02</v>
      </c>
      <c r="H25" s="90" t="s">
        <v>141</v>
      </c>
      <c r="I25" s="78" t="s">
        <v>191</v>
      </c>
      <c r="J25" s="78" t="s">
        <v>147</v>
      </c>
    </row>
    <row r="26" spans="1:10" x14ac:dyDescent="0.35">
      <c r="A26" s="78" t="s">
        <v>192</v>
      </c>
      <c r="B26" s="79">
        <v>36012424</v>
      </c>
      <c r="C26" s="78" t="s">
        <v>193</v>
      </c>
      <c r="D26" s="79">
        <v>2023</v>
      </c>
      <c r="E26" s="78" t="s">
        <v>140</v>
      </c>
      <c r="F26" s="81">
        <v>2073495.36</v>
      </c>
      <c r="G26" s="81">
        <v>2073495.36</v>
      </c>
      <c r="H26" s="90" t="s">
        <v>141</v>
      </c>
      <c r="I26" s="78" t="s">
        <v>194</v>
      </c>
      <c r="J26" s="78" t="s">
        <v>161</v>
      </c>
    </row>
    <row r="27" spans="1:10" x14ac:dyDescent="0.35">
      <c r="A27" s="78" t="s">
        <v>195</v>
      </c>
      <c r="B27" s="79">
        <v>35785225</v>
      </c>
      <c r="C27" s="78" t="s">
        <v>139</v>
      </c>
      <c r="D27" s="79">
        <v>2023</v>
      </c>
      <c r="E27" s="78" t="s">
        <v>140</v>
      </c>
      <c r="F27" s="80">
        <v>2570331</v>
      </c>
      <c r="G27" s="80">
        <v>2570331</v>
      </c>
      <c r="H27" s="90" t="s">
        <v>141</v>
      </c>
      <c r="I27" s="78" t="s">
        <v>196</v>
      </c>
      <c r="J27" s="78" t="s">
        <v>179</v>
      </c>
    </row>
    <row r="28" spans="1:10" x14ac:dyDescent="0.35">
      <c r="A28" s="78" t="s">
        <v>197</v>
      </c>
      <c r="B28" s="79">
        <v>35972254</v>
      </c>
      <c r="C28" s="78" t="s">
        <v>198</v>
      </c>
      <c r="D28" s="79">
        <v>2023</v>
      </c>
      <c r="E28" s="78" t="s">
        <v>140</v>
      </c>
      <c r="F28" s="80">
        <v>584043</v>
      </c>
      <c r="G28" s="80">
        <v>584043</v>
      </c>
      <c r="H28" s="90" t="s">
        <v>141</v>
      </c>
      <c r="I28" s="78" t="s">
        <v>164</v>
      </c>
      <c r="J28" s="78" t="s">
        <v>143</v>
      </c>
    </row>
    <row r="29" spans="1:10" x14ac:dyDescent="0.35">
      <c r="A29" s="78" t="s">
        <v>199</v>
      </c>
      <c r="B29" s="79">
        <v>31421695</v>
      </c>
      <c r="C29" s="78" t="s">
        <v>200</v>
      </c>
      <c r="D29" s="79">
        <v>2023</v>
      </c>
      <c r="E29" s="78" t="s">
        <v>140</v>
      </c>
      <c r="F29" s="80">
        <v>702606</v>
      </c>
      <c r="G29" s="80">
        <v>702606</v>
      </c>
      <c r="H29" s="90" t="s">
        <v>141</v>
      </c>
      <c r="I29" s="78" t="s">
        <v>201</v>
      </c>
      <c r="J29" s="78" t="s">
        <v>179</v>
      </c>
    </row>
    <row r="30" spans="1:10" x14ac:dyDescent="0.35">
      <c r="A30" s="78" t="s">
        <v>202</v>
      </c>
      <c r="B30" s="79">
        <v>35968486</v>
      </c>
      <c r="C30" s="78" t="s">
        <v>203</v>
      </c>
      <c r="D30" s="79">
        <v>2023</v>
      </c>
      <c r="E30" s="78" t="s">
        <v>140</v>
      </c>
      <c r="F30" s="80">
        <v>1553692</v>
      </c>
      <c r="G30" s="80">
        <v>1553692</v>
      </c>
      <c r="H30" s="90" t="s">
        <v>141</v>
      </c>
      <c r="I30" s="78" t="s">
        <v>204</v>
      </c>
      <c r="J30" s="78" t="s">
        <v>143</v>
      </c>
    </row>
    <row r="31" spans="1:10" x14ac:dyDescent="0.35">
      <c r="A31" s="78" t="s">
        <v>202</v>
      </c>
      <c r="B31" s="79">
        <v>35968486</v>
      </c>
      <c r="C31" s="78" t="s">
        <v>205</v>
      </c>
      <c r="D31" s="79">
        <v>2023</v>
      </c>
      <c r="E31" s="78" t="s">
        <v>140</v>
      </c>
      <c r="F31" s="81">
        <v>4352230.92</v>
      </c>
      <c r="G31" s="81">
        <v>4352230.92</v>
      </c>
      <c r="H31" s="90" t="s">
        <v>141</v>
      </c>
      <c r="I31" s="78" t="s">
        <v>204</v>
      </c>
      <c r="J31" s="78" t="s">
        <v>143</v>
      </c>
    </row>
    <row r="32" spans="1:10" x14ac:dyDescent="0.35">
      <c r="A32" s="78" t="s">
        <v>206</v>
      </c>
      <c r="B32" s="79">
        <v>35802871</v>
      </c>
      <c r="C32" s="78" t="s">
        <v>207</v>
      </c>
      <c r="D32" s="79">
        <v>2023</v>
      </c>
      <c r="E32" s="78" t="s">
        <v>140</v>
      </c>
      <c r="F32" s="81">
        <v>610371.31999999995</v>
      </c>
      <c r="G32" s="81">
        <v>610371.31999999995</v>
      </c>
      <c r="H32" s="90" t="s">
        <v>141</v>
      </c>
      <c r="I32" s="78" t="s">
        <v>178</v>
      </c>
      <c r="J32" s="78" t="s">
        <v>179</v>
      </c>
    </row>
    <row r="33" spans="1:10" x14ac:dyDescent="0.35">
      <c r="A33" s="78" t="s">
        <v>208</v>
      </c>
      <c r="B33" s="79">
        <v>44069472</v>
      </c>
      <c r="C33" s="78" t="s">
        <v>209</v>
      </c>
      <c r="D33" s="79">
        <v>2023</v>
      </c>
      <c r="E33" s="78" t="s">
        <v>140</v>
      </c>
      <c r="F33" s="80">
        <v>3964111</v>
      </c>
      <c r="G33" s="80">
        <v>3964111</v>
      </c>
      <c r="H33" s="90" t="s">
        <v>141</v>
      </c>
      <c r="I33" s="78" t="s">
        <v>210</v>
      </c>
      <c r="J33" s="78" t="s">
        <v>211</v>
      </c>
    </row>
    <row r="34" spans="1:10" x14ac:dyDescent="0.35">
      <c r="A34" s="78" t="s">
        <v>208</v>
      </c>
      <c r="B34" s="79">
        <v>44069472</v>
      </c>
      <c r="C34" s="78" t="s">
        <v>212</v>
      </c>
      <c r="D34" s="79">
        <v>2023</v>
      </c>
      <c r="E34" s="78" t="s">
        <v>140</v>
      </c>
      <c r="F34" s="81">
        <v>5783291.1200000001</v>
      </c>
      <c r="G34" s="81">
        <v>5783291.1200000001</v>
      </c>
      <c r="H34" s="90" t="s">
        <v>141</v>
      </c>
      <c r="I34" s="78" t="s">
        <v>210</v>
      </c>
      <c r="J34" s="78" t="s">
        <v>211</v>
      </c>
    </row>
    <row r="35" spans="1:10" x14ac:dyDescent="0.35">
      <c r="G35" s="8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25"/>
  <sheetViews>
    <sheetView workbookViewId="0">
      <selection activeCell="F14" sqref="F14"/>
    </sheetView>
  </sheetViews>
  <sheetFormatPr defaultRowHeight="14.5" x14ac:dyDescent="0.35"/>
  <cols>
    <col min="2" max="2" width="11" customWidth="1"/>
  </cols>
  <sheetData>
    <row r="2" spans="1:15" x14ac:dyDescent="0.35">
      <c r="B2" t="s">
        <v>213</v>
      </c>
      <c r="C2" t="s">
        <v>131</v>
      </c>
    </row>
    <row r="3" spans="1:15" x14ac:dyDescent="0.35">
      <c r="B3" t="s">
        <v>214</v>
      </c>
      <c r="C3" t="s">
        <v>215</v>
      </c>
    </row>
    <row r="4" spans="1:15" x14ac:dyDescent="0.35">
      <c r="B4" s="12" t="s">
        <v>56</v>
      </c>
      <c r="C4" s="96">
        <v>2021</v>
      </c>
    </row>
    <row r="5" spans="1:15" x14ac:dyDescent="0.35">
      <c r="A5" s="14"/>
      <c r="B5" s="17" t="s">
        <v>216</v>
      </c>
      <c r="C5" s="96">
        <v>2022</v>
      </c>
    </row>
    <row r="6" spans="1:15" x14ac:dyDescent="0.35">
      <c r="A6" s="14"/>
      <c r="B6" s="17" t="s">
        <v>217</v>
      </c>
      <c r="C6" s="96">
        <v>2023</v>
      </c>
    </row>
    <row r="7" spans="1:15" x14ac:dyDescent="0.35">
      <c r="A7" s="14"/>
      <c r="B7" s="17" t="s">
        <v>218</v>
      </c>
      <c r="C7" s="96">
        <v>2024</v>
      </c>
    </row>
    <row r="8" spans="1:15" x14ac:dyDescent="0.35">
      <c r="A8" s="14"/>
      <c r="B8" s="17" t="s">
        <v>219</v>
      </c>
      <c r="C8" s="96">
        <v>2025</v>
      </c>
    </row>
    <row r="9" spans="1:15" x14ac:dyDescent="0.35">
      <c r="A9" s="14"/>
      <c r="B9" s="17" t="s">
        <v>220</v>
      </c>
      <c r="C9" s="96">
        <v>2026</v>
      </c>
    </row>
    <row r="10" spans="1:15" x14ac:dyDescent="0.35">
      <c r="A10" s="14"/>
      <c r="B10" s="17" t="s">
        <v>221</v>
      </c>
      <c r="C10" s="96">
        <v>2027</v>
      </c>
    </row>
    <row r="11" spans="1:15" x14ac:dyDescent="0.35">
      <c r="A11" s="14"/>
      <c r="B11" s="17" t="s">
        <v>222</v>
      </c>
      <c r="C11" s="96">
        <v>2028</v>
      </c>
    </row>
    <row r="12" spans="1:15" x14ac:dyDescent="0.35">
      <c r="A12" s="14"/>
      <c r="B12" s="17" t="s">
        <v>223</v>
      </c>
      <c r="C12" s="96">
        <v>2029</v>
      </c>
    </row>
    <row r="13" spans="1:15" x14ac:dyDescent="0.35">
      <c r="A13" s="14"/>
      <c r="B13" s="17" t="s">
        <v>224</v>
      </c>
      <c r="C13" s="96">
        <v>2030</v>
      </c>
    </row>
    <row r="14" spans="1:15" x14ac:dyDescent="0.35">
      <c r="A14" s="14"/>
      <c r="B14" s="17" t="s">
        <v>225</v>
      </c>
      <c r="C14" s="96"/>
    </row>
    <row r="15" spans="1:15" x14ac:dyDescent="0.35">
      <c r="A15" s="14"/>
      <c r="B15" s="17" t="s">
        <v>226</v>
      </c>
      <c r="C15" s="96"/>
      <c r="I15" s="14"/>
      <c r="J15" s="15"/>
      <c r="K15" s="15"/>
      <c r="L15" s="15"/>
      <c r="M15" s="15"/>
      <c r="N15" s="15"/>
      <c r="O15" s="16"/>
    </row>
    <row r="16" spans="1:15" x14ac:dyDescent="0.35">
      <c r="A16" s="14"/>
      <c r="B16" s="17" t="s">
        <v>227</v>
      </c>
      <c r="C16" s="96"/>
      <c r="I16" s="14"/>
      <c r="J16" s="15"/>
      <c r="K16" s="15"/>
      <c r="L16" s="15"/>
      <c r="M16" s="15"/>
      <c r="N16" s="15"/>
      <c r="O16" s="16"/>
    </row>
    <row r="17" spans="1:15" x14ac:dyDescent="0.35">
      <c r="A17" s="14"/>
      <c r="B17" s="17" t="s">
        <v>11</v>
      </c>
      <c r="C17" s="96"/>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7" type="noConversion"/>
  <dataValidations count="1">
    <dataValidation type="list" allowBlank="1" showInputMessage="1" showErrorMessage="1" sqref="B4" xr:uid="{00000000-0002-0000-0400-000000000000}">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5F69E1628A2E45B60213B67CDFD033" ma:contentTypeVersion="15" ma:contentTypeDescription="Create a new document." ma:contentTypeScope="" ma:versionID="b2b1cde5ce897065651a316690cd485a">
  <xsd:schema xmlns:xsd="http://www.w3.org/2001/XMLSchema" xmlns:xs="http://www.w3.org/2001/XMLSchema" xmlns:p="http://schemas.microsoft.com/office/2006/metadata/properties" xmlns:ns2="5f6e308b-c1fa-409d-8633-4b8824628b6a" xmlns:ns3="8e70c616-2388-4b2b-acbc-3fc015cadcd4" targetNamespace="http://schemas.microsoft.com/office/2006/metadata/properties" ma:root="true" ma:fieldsID="566b0391315402f024e1aba1906a665a" ns2:_="" ns3:_="">
    <xsd:import namespace="5f6e308b-c1fa-409d-8633-4b8824628b6a"/>
    <xsd:import namespace="8e70c616-2388-4b2b-acbc-3fc015cadc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e308b-c1fa-409d-8633-4b8824628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 ma:index="20" nillable="true" ma:displayName="Date" ma:format="Dropdown" ma:internalName="Date">
      <xsd:simpleType>
        <xsd:restriction base="dms:Lookup"/>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70c616-2388-4b2b-acbc-3fc015cadcd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49eea1-19b7-4bc3-adb7-c284a758f3ce}" ma:internalName="TaxCatchAll" ma:showField="CatchAllData" ma:web="8e70c616-2388-4b2b-acbc-3fc015cad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70c616-2388-4b2b-acbc-3fc015cadcd4" xsi:nil="true"/>
    <lcf76f155ced4ddcb4097134ff3c332f xmlns="5f6e308b-c1fa-409d-8633-4b8824628b6a">
      <Terms xmlns="http://schemas.microsoft.com/office/infopath/2007/PartnerControls"/>
    </lcf76f155ced4ddcb4097134ff3c332f>
    <Date xmlns="5f6e308b-c1fa-409d-8633-4b8824628b6a" xsi:nil="true"/>
  </documentManagement>
</p:properties>
</file>

<file path=customXml/itemProps1.xml><?xml version="1.0" encoding="utf-8"?>
<ds:datastoreItem xmlns:ds="http://schemas.openxmlformats.org/officeDocument/2006/customXml" ds:itemID="{9380E645-987D-4855-BEAF-10B3603AF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e308b-c1fa-409d-8633-4b8824628b6a"/>
    <ds:schemaRef ds:uri="8e70c616-2388-4b2b-acbc-3fc015cad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3.xml><?xml version="1.0" encoding="utf-8"?>
<ds:datastoreItem xmlns:ds="http://schemas.openxmlformats.org/officeDocument/2006/customXml" ds:itemID="{380E01F4-5DFF-4500-800F-F577EFA5000F}">
  <ds:schemaRefs>
    <ds:schemaRef ds:uri="http://schemas.microsoft.com/office/2006/metadata/properties"/>
    <ds:schemaRef ds:uri="http://schemas.microsoft.com/office/infopath/2007/PartnerControls"/>
    <ds:schemaRef ds:uri="http://purl.org/dc/dcmitype/"/>
    <ds:schemaRef ds:uri="http://purl.org/dc/elements/1.1/"/>
    <ds:schemaRef ds:uri="5f6e308b-c1fa-409d-8633-4b8824628b6a"/>
    <ds:schemaRef ds:uri="http://purl.org/dc/terms/"/>
    <ds:schemaRef ds:uri="http://www.w3.org/XML/1998/namespace"/>
    <ds:schemaRef ds:uri="http://schemas.microsoft.com/office/2006/documentManagement/types"/>
    <ds:schemaRef ds:uri="http://schemas.openxmlformats.org/package/2006/metadata/core-properties"/>
    <ds:schemaRef ds:uri="8e70c616-2388-4b2b-acbc-3fc015cadcd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 </vt:lpstr>
      <vt:lpstr>Annual Report</vt:lpstr>
      <vt:lpstr>Overview Planned Investments</vt:lpstr>
      <vt:lpstr>Beneficiaries</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PERELLE Marion (CLIMA)</cp:lastModifiedBy>
  <cp:revision/>
  <dcterms:created xsi:type="dcterms:W3CDTF">2022-04-08T06:50:01Z</dcterms:created>
  <dcterms:modified xsi:type="dcterms:W3CDTF">2025-07-18T13:40:00Z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0x010100785F69E1628A2E45B60213B67CDFD033</vt:lpwstr>
  </property>
  <property fmtid="{D5CDD505-2E9C-101B-9397-08002B2CF9AE}" pid="10" name="MediaServiceImageTags">
    <vt:lpwstr/>
  </property>
  <property fmtid="{D5CDD505-2E9C-101B-9397-08002B2CF9AE}" pid="11" name="MSIP_Label_9b5154d6-21c1-415b-b061-7427a4708b37_Enabled">
    <vt:lpwstr>true</vt:lpwstr>
  </property>
  <property fmtid="{D5CDD505-2E9C-101B-9397-08002B2CF9AE}" pid="12" name="MSIP_Label_9b5154d6-21c1-415b-b061-7427a4708b37_SetDate">
    <vt:lpwstr>2025-08-01T11:30:16Z</vt:lpwstr>
  </property>
  <property fmtid="{D5CDD505-2E9C-101B-9397-08002B2CF9AE}" pid="13" name="MSIP_Label_9b5154d6-21c1-415b-b061-7427a4708b37_Method">
    <vt:lpwstr>Standard</vt:lpwstr>
  </property>
  <property fmtid="{D5CDD505-2E9C-101B-9397-08002B2CF9AE}" pid="14" name="MSIP_Label_9b5154d6-21c1-415b-b061-7427a4708b37_Name">
    <vt:lpwstr>Default Corporate Use</vt:lpwstr>
  </property>
  <property fmtid="{D5CDD505-2E9C-101B-9397-08002B2CF9AE}" pid="15" name="MSIP_Label_9b5154d6-21c1-415b-b061-7427a4708b37_SiteId">
    <vt:lpwstr>0b96d5d2-d153-4370-a2c7-8a926f24c8a1</vt:lpwstr>
  </property>
  <property fmtid="{D5CDD505-2E9C-101B-9397-08002B2CF9AE}" pid="16" name="MSIP_Label_9b5154d6-21c1-415b-b061-7427a4708b37_ActionId">
    <vt:lpwstr>9e5dc85b-c6bb-423c-b487-38acf967365a</vt:lpwstr>
  </property>
  <property fmtid="{D5CDD505-2E9C-101B-9397-08002B2CF9AE}" pid="17" name="MSIP_Label_9b5154d6-21c1-415b-b061-7427a4708b37_ContentBits">
    <vt:lpwstr>0</vt:lpwstr>
  </property>
</Properties>
</file>